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5" yWindow="180" windowWidth="13875" windowHeight="14310" activeTab="1"/>
  </bookViews>
  <sheets>
    <sheet name="Rekapitulace" sheetId="4" r:id="rId1"/>
    <sheet name="Položky" sheetId="3" r:id="rId2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1">Položky!$1:$6</definedName>
    <definedName name="_xlnm.Print_Titles" localSheetId="0">Rekapitulace!$1:$3</definedName>
    <definedName name="Objednatel">#REF!</definedName>
    <definedName name="_xlnm.Print_Area" localSheetId="1">Položky!$A$1:$H$39</definedName>
    <definedName name="_xlnm.Print_Area" localSheetId="0">Rekapitulace!$A$1:$H$33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1" hidden="1">0</definedName>
    <definedName name="solver_num" localSheetId="1" hidden="1">0</definedName>
    <definedName name="solver_opt" localSheetId="1" hidden="1">Položky!#REF!</definedName>
    <definedName name="solver_typ" localSheetId="1" hidden="1">1</definedName>
    <definedName name="solver_val" localSheetId="1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 calcMode="manual"/>
</workbook>
</file>

<file path=xl/calcChain.xml><?xml version="1.0" encoding="utf-8"?>
<calcChain xmlns="http://schemas.openxmlformats.org/spreadsheetml/2006/main">
  <c r="G11" i="3" l="1"/>
  <c r="G9" i="3"/>
  <c r="G10" i="3"/>
  <c r="G15" i="3"/>
  <c r="G14" i="3" s="1"/>
  <c r="H26" i="4" s="1"/>
  <c r="G17" i="3"/>
  <c r="G16" i="3" s="1"/>
  <c r="H27" i="4" s="1"/>
  <c r="G19" i="3"/>
  <c r="G18" i="3" s="1"/>
  <c r="H28" i="4" s="1"/>
  <c r="G21" i="3"/>
  <c r="G20" i="3" s="1"/>
  <c r="H29" i="4" s="1"/>
  <c r="G22" i="3"/>
  <c r="G24" i="3"/>
  <c r="G25" i="3"/>
  <c r="G26" i="3"/>
  <c r="G27" i="3"/>
  <c r="G28" i="3"/>
  <c r="G29" i="3"/>
  <c r="G31" i="3"/>
  <c r="G32" i="3"/>
  <c r="G33" i="3"/>
  <c r="G35" i="3"/>
  <c r="G36" i="3"/>
  <c r="G37" i="3"/>
  <c r="G38" i="3"/>
  <c r="G13" i="3"/>
  <c r="G12" i="3" s="1"/>
  <c r="G8" i="3"/>
  <c r="D33" i="4"/>
  <c r="AP22" i="4"/>
  <c r="H24" i="4"/>
  <c r="G34" i="3" l="1"/>
  <c r="H32" i="4" s="1"/>
  <c r="G30" i="3"/>
  <c r="H31" i="4" s="1"/>
  <c r="G23" i="3"/>
  <c r="H30" i="4" s="1"/>
  <c r="H25" i="4"/>
  <c r="G39" i="3" l="1"/>
  <c r="H33" i="4"/>
  <c r="H19" i="4" s="1"/>
  <c r="H20" i="4" s="1"/>
</calcChain>
</file>

<file path=xl/sharedStrings.xml><?xml version="1.0" encoding="utf-8"?>
<sst xmlns="http://schemas.openxmlformats.org/spreadsheetml/2006/main" count="178" uniqueCount="114">
  <si>
    <t>DOBUDOVÁNÍ CETOCOEN OP VVV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</si>
  <si>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</si>
  <si>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</si>
  <si>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</si>
  <si>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</si>
  <si>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</si>
  <si>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</si>
  <si>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</si>
  <si>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Cen. soustava</t>
  </si>
  <si>
    <t>1</t>
  </si>
  <si>
    <t>m3</t>
  </si>
  <si>
    <t>Rekapitulace stavebního objektu</t>
  </si>
  <si>
    <t>Třídník stavebních objektů:</t>
  </si>
  <si>
    <t>Rozsah:</t>
  </si>
  <si>
    <t>Soupis</t>
  </si>
  <si>
    <t>Cena (Kč)</t>
  </si>
  <si>
    <t>Celkem objekt bez dph</t>
  </si>
  <si>
    <t>Stavební díl</t>
  </si>
  <si>
    <t>Celkem soupis</t>
  </si>
  <si>
    <t>Rekapitulace dílů</t>
  </si>
  <si>
    <t>Objekt:</t>
  </si>
  <si>
    <t xml:space="preserve">Stavba: </t>
  </si>
  <si>
    <t>Část:</t>
  </si>
  <si>
    <t xml:space="preserve">   REKAPITULACE STAVEBNÍHO OBJEKTU</t>
  </si>
  <si>
    <t>11</t>
  </si>
  <si>
    <t>Přípravné a přidružené práce</t>
  </si>
  <si>
    <t>12</t>
  </si>
  <si>
    <t>Odkopávky a prokopávky</t>
  </si>
  <si>
    <t>2</t>
  </si>
  <si>
    <t>16</t>
  </si>
  <si>
    <t>Přemístění výkopku</t>
  </si>
  <si>
    <t>3</t>
  </si>
  <si>
    <t>4</t>
  </si>
  <si>
    <t>162701105R00</t>
  </si>
  <si>
    <t>Vodorovné přemístění výkopku z hor.1-4 do 10000 m</t>
  </si>
  <si>
    <t>5</t>
  </si>
  <si>
    <t>6</t>
  </si>
  <si>
    <t>19</t>
  </si>
  <si>
    <t>Hloubení pro podzemní stěny, ražení a hloubení důlní</t>
  </si>
  <si>
    <t>7</t>
  </si>
  <si>
    <t>199000002R00</t>
  </si>
  <si>
    <t>Poplatek za skládku horniny 1- 4</t>
  </si>
  <si>
    <t>8</t>
  </si>
  <si>
    <t>9</t>
  </si>
  <si>
    <t>S</t>
  </si>
  <si>
    <t>Přesuny sutí</t>
  </si>
  <si>
    <t>10</t>
  </si>
  <si>
    <t>979082213R00</t>
  </si>
  <si>
    <t>Vodorovná doprava suti po suchu do 1 km</t>
  </si>
  <si>
    <t>t</t>
  </si>
  <si>
    <t xml:space="preserve"> </t>
  </si>
  <si>
    <t>RTS II / 2016</t>
  </si>
  <si>
    <t>SO 320</t>
  </si>
  <si>
    <t>00 - CHODNÍKY A ZPEVNĚNÉ PLOCHY</t>
  </si>
  <si>
    <t>SO 320    CHODNÍKY A ZPEVNĚNÉ PLOCHY</t>
  </si>
  <si>
    <t>SO 320 - 00   CHODNÍKY A ZPEVNĚNÉ PLOCHY</t>
  </si>
  <si>
    <t>18</t>
  </si>
  <si>
    <t>56</t>
  </si>
  <si>
    <t>59</t>
  </si>
  <si>
    <t>91</t>
  </si>
  <si>
    <t>Povrchové úpravy terénu</t>
  </si>
  <si>
    <t>Podkladní vrstvy komunikací a zpevněných ploch</t>
  </si>
  <si>
    <t>Dlažby a předlažby pozemních komunikací a zpevněných ploch</t>
  </si>
  <si>
    <t>Doplňující konstrukce a práce na pozemních komunikacích a zpevněných plochách</t>
  </si>
  <si>
    <t>13</t>
  </si>
  <si>
    <t>14</t>
  </si>
  <si>
    <t>15</t>
  </si>
  <si>
    <t>17</t>
  </si>
  <si>
    <t>20</t>
  </si>
  <si>
    <t>21</t>
  </si>
  <si>
    <t>22</t>
  </si>
  <si>
    <t>113106000RA0</t>
  </si>
  <si>
    <t>113106030RA0</t>
  </si>
  <si>
    <t>113202111R00</t>
  </si>
  <si>
    <t>122202201R00</t>
  </si>
  <si>
    <t>181101102R00</t>
  </si>
  <si>
    <t>564851111R00</t>
  </si>
  <si>
    <t>567122114R00</t>
  </si>
  <si>
    <t>596215021R00</t>
  </si>
  <si>
    <t>592451150</t>
  </si>
  <si>
    <t>596215040R00</t>
  </si>
  <si>
    <t>592451175</t>
  </si>
  <si>
    <t>597101113RT1</t>
  </si>
  <si>
    <t>28698062</t>
  </si>
  <si>
    <t>917862111R00</t>
  </si>
  <si>
    <t>59217410</t>
  </si>
  <si>
    <t>918101111R00</t>
  </si>
  <si>
    <t>979082219R00</t>
  </si>
  <si>
    <t>979990001R00</t>
  </si>
  <si>
    <t>998223011R00</t>
  </si>
  <si>
    <t>Odstranění zám.dlažby 6 cm vč.podkladu,pl.do 50 m2</t>
  </si>
  <si>
    <t>m2</t>
  </si>
  <si>
    <t>Odstranění zám.dlažby 8 cm vč.podkladu,pl.do 50 m2</t>
  </si>
  <si>
    <t>Vytrhání obrub obrubníků silničních</t>
  </si>
  <si>
    <t>m</t>
  </si>
  <si>
    <t>Odkopávky pro silnice v hor. 3 do 100 m3</t>
  </si>
  <si>
    <t>Úprava pláně v zářezech v hor. 1-4, se zhutněním</t>
  </si>
  <si>
    <t>Podklad ze štěrkodrti po zhutnění tloušťky 15 cm</t>
  </si>
  <si>
    <t>Podklad z kameniva zpev.cementem KZC 1 tl.15 cm</t>
  </si>
  <si>
    <t>Kladení zámkové dlažby tl. 6 cm do drtě tl. 4 cm</t>
  </si>
  <si>
    <t>Dlažba zámková  20x10x6 cm přírodní</t>
  </si>
  <si>
    <t>Kladení zámkové dlažby tl. 8 cm do drtě tl. 4 cm</t>
  </si>
  <si>
    <t>Dlažba zámková 20x10x8 cm přírodní</t>
  </si>
  <si>
    <t>Montáž odvodňovacího žlabu - polymerbeton, včetně beton. lože C16/20,zatížení C 250, D 400 kN</t>
  </si>
  <si>
    <t>Žlab odvodňovací  rošt D400</t>
  </si>
  <si>
    <t>kus</t>
  </si>
  <si>
    <t>Osazení stojat. obrub.bet. s opěrou,lože z C 12/15</t>
  </si>
  <si>
    <t>Obrubník chodníkový  ABO 100/10/25</t>
  </si>
  <si>
    <t>Lože pod obrubníky nebo obruby dlažeb z C 12/15</t>
  </si>
  <si>
    <t>Příplatek za dopravu suti po suchu za další 1 km</t>
  </si>
  <si>
    <t>Poplatek za skládku stavební suti</t>
  </si>
  <si>
    <t>Přesun hmot, pozemní komunikace, kryt dlážděný</t>
  </si>
  <si>
    <t>RTS I / 2016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</si>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</sst>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\ _K_č"/>
    <numFmt numFmtId="166" formatCode="#,##0.00_\_K_č"/>
  </numFmts>
  <fonts count="26" x14ac:knownFonts="1">
    <font>
      <sz val="10"/>
      <name val="Arial CE"/>
      <charset val="238"/>
    </font>
    <font>
      <sz val="10"/>
      <name val="Arial CE"/>
    </font>
    <font>
      <sz val="8"/>
      <name val="Century Gothic"/>
      <family val="2"/>
      <charset val="238"/>
    </font>
    <font>
      <i/>
      <sz val="8"/>
      <name val="Century Gothic"/>
      <family val="2"/>
      <charset val="238"/>
    </font>
    <font>
      <b/>
      <u/>
      <sz val="8"/>
      <name val="Century Gothic"/>
      <family val="2"/>
      <charset val="238"/>
    </font>
    <font>
      <u/>
      <sz val="8"/>
      <name val="Century Gothic"/>
      <family val="2"/>
      <charset val="238"/>
    </font>
    <font>
      <sz val="12"/>
      <name val="Arial CE"/>
      <charset val="238"/>
    </font>
    <font>
      <b/>
      <sz val="12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charset val="238"/>
    </font>
    <font>
      <sz val="10"/>
      <color indexed="9"/>
      <name val="Arial CE"/>
      <charset val="238"/>
    </font>
    <font>
      <b/>
      <sz val="8"/>
      <name val="Century Gothic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u/>
      <sz val="10"/>
      <name val="Century Gothic"/>
      <family val="2"/>
      <charset val="238"/>
    </font>
    <font>
      <u/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2"/>
      <color theme="0"/>
      <name val="Arial CE"/>
      <charset val="238"/>
    </font>
    <font>
      <sz val="12"/>
      <color theme="0"/>
      <name val="Arial CE"/>
      <charset val="238"/>
    </font>
    <font>
      <b/>
      <sz val="16"/>
      <color theme="0"/>
      <name val="Century Gothic"/>
      <family val="2"/>
      <charset val="238"/>
    </font>
    <font>
      <b/>
      <sz val="16"/>
      <color rgb="FFFF0000"/>
      <name val="Century Gothic"/>
      <family val="2"/>
      <charset val="238"/>
    </font>
    <font>
      <sz val="8"/>
      <color rgb="FFFF0000"/>
      <name val="Century Gothic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A5ACA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9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2">
    <xf numFmtId="0" fontId="0" fillId="0" borderId="0" xfId="0"/>
    <xf numFmtId="0" fontId="1" fillId="0" borderId="0" xfId="1"/>
    <xf numFmtId="0" fontId="1" fillId="0" borderId="0" xfId="1" applyBorder="1"/>
    <xf numFmtId="0" fontId="1" fillId="0" borderId="0" xfId="1" applyAlignment="1">
      <alignment horizontal="right"/>
    </xf>
    <xf numFmtId="0" fontId="1" fillId="0" borderId="0" xfId="1" applyBorder="1" applyAlignment="1">
      <alignment horizontal="right"/>
    </xf>
    <xf numFmtId="0" fontId="3" fillId="0" borderId="0" xfId="1" applyFont="1" applyAlignment="1"/>
    <xf numFmtId="0" fontId="3" fillId="0" borderId="0" xfId="1" applyFont="1" applyBorder="1" applyAlignment="1"/>
    <xf numFmtId="0" fontId="2" fillId="0" borderId="0" xfId="1" applyFon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Alignment="1"/>
    <xf numFmtId="49" fontId="2" fillId="2" borderId="1" xfId="1" applyNumberFormat="1" applyFont="1" applyFill="1" applyBorder="1"/>
    <xf numFmtId="0" fontId="2" fillId="2" borderId="2" xfId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0" borderId="0" xfId="1" applyFont="1" applyBorder="1"/>
    <xf numFmtId="0" fontId="3" fillId="0" borderId="0" xfId="1" applyFont="1" applyBorder="1"/>
    <xf numFmtId="3" fontId="3" fillId="0" borderId="0" xfId="1" applyNumberFormat="1" applyFont="1" applyBorder="1" applyAlignment="1">
      <alignment horizontal="right"/>
    </xf>
    <xf numFmtId="4" fontId="3" fillId="0" borderId="0" xfId="1" applyNumberFormat="1" applyFont="1" applyBorder="1"/>
    <xf numFmtId="0" fontId="2" fillId="0" borderId="0" xfId="1" applyFont="1" applyBorder="1" applyAlignment="1">
      <alignment horizontal="right"/>
    </xf>
    <xf numFmtId="0" fontId="6" fillId="3" borderId="0" xfId="1" applyFont="1" applyFill="1" applyAlignment="1"/>
    <xf numFmtId="0" fontId="21" fillId="3" borderId="0" xfId="1" applyFont="1" applyFill="1" applyAlignment="1"/>
    <xf numFmtId="0" fontId="22" fillId="3" borderId="0" xfId="1" applyFont="1" applyFill="1" applyAlignment="1">
      <alignment horizontal="right"/>
    </xf>
    <xf numFmtId="0" fontId="7" fillId="0" borderId="0" xfId="1" applyFont="1" applyAlignment="1">
      <alignment horizontal="left" indent="1"/>
    </xf>
    <xf numFmtId="0" fontId="8" fillId="0" borderId="0" xfId="1" applyFont="1" applyAlignment="1">
      <alignment horizontal="centerContinuous"/>
    </xf>
    <xf numFmtId="0" fontId="9" fillId="0" borderId="0" xfId="1" applyFont="1" applyAlignment="1">
      <alignment horizontal="centerContinuous"/>
    </xf>
    <xf numFmtId="0" fontId="9" fillId="0" borderId="0" xfId="1" applyFont="1" applyAlignment="1">
      <alignment horizontal="right"/>
    </xf>
    <xf numFmtId="0" fontId="21" fillId="4" borderId="0" xfId="1" applyFont="1" applyFill="1" applyAlignment="1"/>
    <xf numFmtId="0" fontId="23" fillId="4" borderId="0" xfId="1" applyFont="1" applyFill="1" applyAlignment="1">
      <alignment horizontal="left" vertical="center" indent="1"/>
    </xf>
    <xf numFmtId="0" fontId="24" fillId="4" borderId="0" xfId="1" applyFont="1" applyFill="1" applyAlignment="1">
      <alignment horizontal="right" vertical="center" indent="1"/>
    </xf>
    <xf numFmtId="0" fontId="10" fillId="0" borderId="3" xfId="0" applyFont="1" applyBorder="1" applyAlignment="1">
      <alignment vertical="top"/>
    </xf>
    <xf numFmtId="0" fontId="10" fillId="0" borderId="4" xfId="0" applyNumberFormat="1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1" fillId="0" borderId="0" xfId="0" applyNumberFormat="1" applyFont="1" applyAlignment="1">
      <alignment wrapText="1"/>
    </xf>
    <xf numFmtId="0" fontId="2" fillId="5" borderId="1" xfId="0" applyFont="1" applyFill="1" applyBorder="1" applyAlignment="1">
      <alignment vertical="top" wrapText="1"/>
    </xf>
    <xf numFmtId="0" fontId="23" fillId="4" borderId="0" xfId="1" applyFont="1" applyFill="1" applyAlignment="1">
      <alignment horizontal="right" vertical="center" indent="1"/>
    </xf>
    <xf numFmtId="0" fontId="13" fillId="0" borderId="0" xfId="0" applyFont="1"/>
    <xf numFmtId="165" fontId="13" fillId="0" borderId="0" xfId="0" applyNumberFormat="1" applyFont="1"/>
    <xf numFmtId="0" fontId="2" fillId="0" borderId="0" xfId="0" applyFont="1"/>
    <xf numFmtId="0" fontId="16" fillId="0" borderId="0" xfId="1" applyFont="1" applyAlignment="1">
      <alignment horizontal="centerContinuous"/>
    </xf>
    <xf numFmtId="165" fontId="2" fillId="0" borderId="0" xfId="0" applyNumberFormat="1" applyFont="1"/>
    <xf numFmtId="0" fontId="17" fillId="0" borderId="0" xfId="0" applyFont="1" applyAlignment="1">
      <alignment vertical="top"/>
    </xf>
    <xf numFmtId="0" fontId="2" fillId="5" borderId="5" xfId="0" applyFont="1" applyFill="1" applyBorder="1"/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165" fontId="2" fillId="5" borderId="9" xfId="0" applyNumberFormat="1" applyFont="1" applyFill="1" applyBorder="1"/>
    <xf numFmtId="0" fontId="2" fillId="5" borderId="10" xfId="0" applyFont="1" applyFill="1" applyBorder="1"/>
    <xf numFmtId="0" fontId="2" fillId="5" borderId="11" xfId="0" applyFont="1" applyFill="1" applyBorder="1"/>
    <xf numFmtId="0" fontId="2" fillId="5" borderId="12" xfId="0" applyFont="1" applyFill="1" applyBorder="1"/>
    <xf numFmtId="49" fontId="2" fillId="5" borderId="12" xfId="0" applyNumberFormat="1" applyFont="1" applyFill="1" applyBorder="1"/>
    <xf numFmtId="165" fontId="17" fillId="0" borderId="0" xfId="0" applyNumberFormat="1" applyFont="1" applyAlignment="1">
      <alignment vertical="top"/>
    </xf>
    <xf numFmtId="49" fontId="17" fillId="0" borderId="0" xfId="0" applyNumberFormat="1" applyFont="1" applyAlignment="1">
      <alignment vertical="top"/>
    </xf>
    <xf numFmtId="0" fontId="12" fillId="0" borderId="0" xfId="0" applyFont="1"/>
    <xf numFmtId="0" fontId="7" fillId="0" borderId="0" xfId="1" applyFont="1" applyAlignment="1">
      <alignment horizontal="left"/>
    </xf>
    <xf numFmtId="0" fontId="22" fillId="0" borderId="0" xfId="1" applyFont="1" applyFill="1" applyAlignment="1">
      <alignment horizontal="right"/>
    </xf>
    <xf numFmtId="0" fontId="25" fillId="0" borderId="0" xfId="0" applyFont="1"/>
    <xf numFmtId="0" fontId="2" fillId="5" borderId="12" xfId="0" applyFont="1" applyFill="1" applyBorder="1" applyAlignment="1"/>
    <xf numFmtId="0" fontId="2" fillId="5" borderId="13" xfId="0" applyFont="1" applyFill="1" applyBorder="1" applyAlignment="1"/>
    <xf numFmtId="0" fontId="2" fillId="0" borderId="0" xfId="0" applyFont="1" applyAlignment="1"/>
    <xf numFmtId="165" fontId="2" fillId="0" borderId="0" xfId="0" applyNumberFormat="1" applyFont="1" applyAlignment="1"/>
    <xf numFmtId="0" fontId="17" fillId="0" borderId="3" xfId="1" applyFont="1" applyBorder="1" applyAlignment="1"/>
    <xf numFmtId="0" fontId="15" fillId="0" borderId="0" xfId="1" applyFont="1" applyBorder="1" applyAlignment="1">
      <alignment horizontal="centerContinuous"/>
    </xf>
    <xf numFmtId="0" fontId="16" fillId="0" borderId="0" xfId="1" applyFont="1" applyBorder="1" applyAlignment="1">
      <alignment horizontal="centerContinuous"/>
    </xf>
    <xf numFmtId="0" fontId="16" fillId="0" borderId="0" xfId="1" applyFont="1" applyBorder="1" applyAlignment="1">
      <alignment horizontal="right"/>
    </xf>
    <xf numFmtId="0" fontId="1" fillId="0" borderId="0" xfId="1" applyFont="1"/>
    <xf numFmtId="166" fontId="2" fillId="0" borderId="14" xfId="1" applyNumberFormat="1" applyFont="1" applyFill="1" applyBorder="1" applyAlignment="1">
      <alignment vertical="center"/>
    </xf>
    <xf numFmtId="165" fontId="2" fillId="6" borderId="15" xfId="0" applyNumberFormat="1" applyFont="1" applyFill="1" applyBorder="1" applyAlignment="1">
      <alignment vertical="center"/>
    </xf>
    <xf numFmtId="0" fontId="2" fillId="5" borderId="16" xfId="0" applyFont="1" applyFill="1" applyBorder="1" applyAlignment="1">
      <alignment vertical="top"/>
    </xf>
    <xf numFmtId="0" fontId="2" fillId="5" borderId="4" xfId="0" applyNumberFormat="1" applyFont="1" applyFill="1" applyBorder="1" applyAlignment="1">
      <alignment vertical="top"/>
    </xf>
    <xf numFmtId="0" fontId="2" fillId="5" borderId="17" xfId="0" applyNumberFormat="1" applyFont="1" applyFill="1" applyBorder="1" applyAlignment="1">
      <alignment horizontal="left" vertical="top" wrapText="1"/>
    </xf>
    <xf numFmtId="0" fontId="2" fillId="5" borderId="17" xfId="0" applyFont="1" applyFill="1" applyBorder="1" applyAlignment="1">
      <alignment horizontal="center" vertical="top" shrinkToFit="1"/>
    </xf>
    <xf numFmtId="164" fontId="2" fillId="5" borderId="17" xfId="0" applyNumberFormat="1" applyFont="1" applyFill="1" applyBorder="1" applyAlignment="1">
      <alignment vertical="top" shrinkToFit="1"/>
    </xf>
    <xf numFmtId="4" fontId="2" fillId="5" borderId="16" xfId="0" applyNumberFormat="1" applyFont="1" applyFill="1" applyBorder="1" applyAlignment="1">
      <alignment vertical="top" shrinkToFit="1"/>
    </xf>
    <xf numFmtId="0" fontId="2" fillId="5" borderId="18" xfId="0" applyFont="1" applyFill="1" applyBorder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0" xfId="0" applyFont="1" applyFill="1" applyBorder="1" applyAlignment="1"/>
    <xf numFmtId="0" fontId="2" fillId="5" borderId="21" xfId="0" applyFont="1" applyFill="1" applyBorder="1" applyAlignment="1"/>
    <xf numFmtId="165" fontId="2" fillId="5" borderId="9" xfId="0" applyNumberFormat="1" applyFont="1" applyFill="1" applyBorder="1" applyAlignment="1"/>
    <xf numFmtId="49" fontId="18" fillId="0" borderId="14" xfId="0" applyNumberFormat="1" applyFont="1" applyFill="1" applyBorder="1" applyAlignment="1" applyProtection="1">
      <alignment horizontal="left" vertical="center"/>
    </xf>
    <xf numFmtId="0" fontId="2" fillId="0" borderId="14" xfId="0" applyFont="1" applyFill="1" applyBorder="1"/>
    <xf numFmtId="0" fontId="2" fillId="0" borderId="14" xfId="0" applyFont="1" applyFill="1" applyBorder="1" applyAlignment="1"/>
    <xf numFmtId="166" fontId="2" fillId="0" borderId="14" xfId="0" applyNumberFormat="1" applyFont="1" applyFill="1" applyBorder="1" applyAlignment="1"/>
    <xf numFmtId="0" fontId="2" fillId="0" borderId="14" xfId="0" applyFont="1" applyBorder="1"/>
    <xf numFmtId="0" fontId="2" fillId="0" borderId="14" xfId="0" applyFont="1" applyBorder="1" applyAlignment="1"/>
    <xf numFmtId="0" fontId="2" fillId="5" borderId="14" xfId="0" applyFont="1" applyFill="1" applyBorder="1"/>
    <xf numFmtId="49" fontId="2" fillId="5" borderId="14" xfId="0" applyNumberFormat="1" applyFont="1" applyFill="1" applyBorder="1"/>
    <xf numFmtId="0" fontId="2" fillId="5" borderId="14" xfId="0" applyFont="1" applyFill="1" applyBorder="1" applyAlignment="1"/>
    <xf numFmtId="166" fontId="2" fillId="6" borderId="14" xfId="0" applyNumberFormat="1" applyFont="1" applyFill="1" applyBorder="1" applyAlignment="1"/>
    <xf numFmtId="0" fontId="19" fillId="0" borderId="0" xfId="1" applyFont="1"/>
    <xf numFmtId="49" fontId="19" fillId="8" borderId="1" xfId="0" applyNumberFormat="1" applyFont="1" applyFill="1" applyBorder="1" applyAlignment="1" applyProtection="1">
      <alignment horizontal="left" vertical="center"/>
    </xf>
    <xf numFmtId="49" fontId="20" fillId="8" borderId="1" xfId="0" applyNumberFormat="1" applyFont="1" applyFill="1" applyBorder="1" applyAlignment="1" applyProtection="1">
      <alignment horizontal="left" vertical="center"/>
    </xf>
    <xf numFmtId="4" fontId="12" fillId="6" borderId="1" xfId="0" applyNumberFormat="1" applyFont="1" applyFill="1" applyBorder="1" applyAlignment="1">
      <alignment vertical="top"/>
    </xf>
    <xf numFmtId="49" fontId="20" fillId="8" borderId="1" xfId="0" applyNumberFormat="1" applyFont="1" applyFill="1" applyBorder="1" applyAlignment="1" applyProtection="1">
      <alignment horizontal="right" vertical="center"/>
    </xf>
    <xf numFmtId="49" fontId="19" fillId="0" borderId="1" xfId="0" applyNumberFormat="1" applyFont="1" applyFill="1" applyBorder="1" applyAlignment="1" applyProtection="1">
      <alignment horizontal="left" vertical="center"/>
    </xf>
    <xf numFmtId="4" fontId="19" fillId="0" borderId="1" xfId="0" applyNumberFormat="1" applyFont="1" applyFill="1" applyBorder="1" applyAlignment="1" applyProtection="1">
      <alignment horizontal="right" vertical="center"/>
    </xf>
    <xf numFmtId="4" fontId="19" fillId="0" borderId="1" xfId="1" applyNumberFormat="1" applyFont="1" applyFill="1" applyBorder="1"/>
    <xf numFmtId="49" fontId="19" fillId="0" borderId="1" xfId="0" applyNumberFormat="1" applyFont="1" applyFill="1" applyBorder="1" applyAlignment="1" applyProtection="1">
      <alignment horizontal="right" vertical="center"/>
    </xf>
    <xf numFmtId="4" fontId="19" fillId="6" borderId="1" xfId="1" applyNumberFormat="1" applyFont="1" applyFill="1" applyBorder="1"/>
    <xf numFmtId="0" fontId="2" fillId="0" borderId="1" xfId="1" applyFont="1" applyBorder="1"/>
    <xf numFmtId="4" fontId="19" fillId="0" borderId="1" xfId="1" applyNumberFormat="1" applyFont="1" applyBorder="1"/>
    <xf numFmtId="0" fontId="12" fillId="0" borderId="0" xfId="0" applyNumberFormat="1" applyFont="1" applyAlignment="1">
      <alignment wrapText="1"/>
    </xf>
    <xf numFmtId="49" fontId="7" fillId="0" borderId="0" xfId="0" applyNumberFormat="1" applyFont="1" applyAlignment="1">
      <alignment horizontal="left"/>
    </xf>
    <xf numFmtId="0" fontId="7" fillId="0" borderId="0" xfId="1" applyFont="1" applyAlignment="1">
      <alignment horizontal="left"/>
    </xf>
    <xf numFmtId="4" fontId="14" fillId="0" borderId="0" xfId="0" applyNumberFormat="1" applyFont="1" applyAlignment="1">
      <alignment horizontal="left"/>
    </xf>
    <xf numFmtId="49" fontId="20" fillId="8" borderId="1" xfId="0" applyNumberFormat="1" applyFont="1" applyFill="1" applyBorder="1" applyAlignment="1" applyProtection="1">
      <alignment horizontal="left" vertical="center"/>
    </xf>
    <xf numFmtId="0" fontId="20" fillId="8" borderId="1" xfId="0" applyNumberFormat="1" applyFont="1" applyFill="1" applyBorder="1" applyAlignment="1" applyProtection="1">
      <alignment horizontal="left" vertical="center"/>
    </xf>
    <xf numFmtId="4" fontId="2" fillId="7" borderId="22" xfId="0" applyNumberFormat="1" applyFont="1" applyFill="1" applyBorder="1" applyAlignment="1">
      <alignment vertical="top" shrinkToFit="1"/>
    </xf>
    <xf numFmtId="4" fontId="2" fillId="7" borderId="23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2"/>
  <sheetViews>
    <sheetView showGridLines="0" zoomScaleNormal="100" workbookViewId="0">
      <selection activeCell="M34" sqref="M34"/>
    </sheetView>
  </sheetViews>
  <sheetFormatPr defaultRowHeight="12.75" x14ac:dyDescent="0.2"/>
  <cols>
    <col min="1" max="1" width="14.7109375" customWidth="1"/>
    <col min="6" max="6" width="4.85546875" customWidth="1"/>
    <col min="7" max="7" width="23" customWidth="1"/>
    <col min="8" max="8" width="13.7109375" customWidth="1"/>
  </cols>
  <sheetData>
    <row r="1" spans="1:9" ht="14.25" customHeight="1" x14ac:dyDescent="0.2"/>
    <row r="2" spans="1:9" ht="20.25" x14ac:dyDescent="0.25">
      <c r="A2" s="30" t="s">
        <v>0</v>
      </c>
      <c r="B2" s="29"/>
      <c r="C2" s="29"/>
      <c r="D2" s="29"/>
      <c r="E2" s="29"/>
      <c r="F2" s="29"/>
      <c r="G2" s="31"/>
      <c r="H2" s="37" t="s">
        <v>113</v>
      </c>
    </row>
    <row r="3" spans="1:9" ht="2.25" customHeight="1" x14ac:dyDescent="0.25">
      <c r="A3" s="22"/>
      <c r="B3" s="23"/>
      <c r="C3" s="23"/>
      <c r="D3" s="23"/>
      <c r="E3" s="23"/>
      <c r="F3" s="23"/>
      <c r="G3" s="24"/>
      <c r="H3" s="24"/>
    </row>
    <row r="4" spans="1:9" ht="22.5" customHeight="1" x14ac:dyDescent="0.25">
      <c r="A4" s="107" t="s">
        <v>23</v>
      </c>
      <c r="B4" s="107"/>
      <c r="C4" s="107"/>
      <c r="D4" s="107"/>
      <c r="E4" s="107"/>
      <c r="F4" s="107"/>
      <c r="G4" s="107"/>
      <c r="H4" s="57"/>
      <c r="I4" s="38"/>
    </row>
    <row r="5" spans="1:9" ht="12.75" customHeight="1" x14ac:dyDescent="0.25">
      <c r="A5" s="38"/>
      <c r="B5" s="38"/>
      <c r="C5" s="38"/>
      <c r="D5" s="38"/>
      <c r="E5" s="38"/>
      <c r="F5" s="38"/>
      <c r="G5" s="38"/>
      <c r="H5" s="39"/>
      <c r="I5" s="38"/>
    </row>
    <row r="6" spans="1:9" ht="20.100000000000001" customHeight="1" x14ac:dyDescent="0.25">
      <c r="A6" s="55" t="s">
        <v>21</v>
      </c>
      <c r="B6" s="105" t="s">
        <v>0</v>
      </c>
      <c r="C6" s="105"/>
      <c r="D6" s="105"/>
      <c r="E6" s="105"/>
      <c r="F6" s="105"/>
      <c r="G6" s="105"/>
      <c r="H6" s="105"/>
      <c r="I6" s="38"/>
    </row>
    <row r="7" spans="1:9" s="1" customFormat="1" ht="20.100000000000001" customHeight="1" x14ac:dyDescent="0.25">
      <c r="A7" s="55" t="s">
        <v>20</v>
      </c>
      <c r="B7" s="106" t="s">
        <v>52</v>
      </c>
      <c r="C7" s="106"/>
      <c r="D7" s="106"/>
      <c r="E7" s="106"/>
      <c r="F7" s="106"/>
      <c r="G7" s="106"/>
      <c r="H7" s="106"/>
      <c r="I7" s="41"/>
    </row>
    <row r="8" spans="1:9" ht="20.100000000000001" customHeight="1" x14ac:dyDescent="0.25">
      <c r="A8" s="55" t="s">
        <v>22</v>
      </c>
      <c r="B8" s="106" t="s">
        <v>53</v>
      </c>
      <c r="C8" s="106"/>
      <c r="D8" s="106"/>
      <c r="E8" s="106"/>
      <c r="F8" s="106"/>
      <c r="G8" s="106"/>
      <c r="H8" s="106"/>
      <c r="I8" s="38"/>
    </row>
    <row r="9" spans="1:9" ht="11.25" customHeight="1" x14ac:dyDescent="0.25">
      <c r="A9" s="55"/>
      <c r="B9" s="56"/>
      <c r="C9" s="56"/>
      <c r="D9" s="56"/>
      <c r="E9" s="56"/>
      <c r="F9" s="56"/>
      <c r="G9" s="56"/>
      <c r="H9" s="56"/>
      <c r="I9" s="38"/>
    </row>
    <row r="10" spans="1:9" ht="12.75" customHeight="1" x14ac:dyDescent="0.3">
      <c r="A10" s="40" t="s">
        <v>12</v>
      </c>
      <c r="B10" s="40"/>
      <c r="C10" s="40"/>
      <c r="D10" s="40"/>
      <c r="E10" s="40"/>
      <c r="F10" s="40"/>
      <c r="G10" s="40"/>
      <c r="H10" s="42"/>
      <c r="I10" s="40"/>
    </row>
    <row r="11" spans="1:9" ht="12.75" customHeight="1" x14ac:dyDescent="0.3">
      <c r="A11" s="40"/>
      <c r="B11" s="40"/>
      <c r="C11" s="40"/>
      <c r="D11" s="58" t="s">
        <v>50</v>
      </c>
      <c r="E11" s="40"/>
      <c r="F11" s="40"/>
      <c r="G11" s="40"/>
      <c r="H11" s="42"/>
      <c r="I11" s="40"/>
    </row>
    <row r="12" spans="1:9" ht="12.75" customHeight="1" x14ac:dyDescent="0.3">
      <c r="A12" s="40"/>
      <c r="B12" s="40"/>
      <c r="C12" s="40"/>
      <c r="D12" s="40"/>
      <c r="E12" s="40"/>
      <c r="F12" s="40"/>
      <c r="G12" s="40"/>
      <c r="H12" s="42"/>
      <c r="I12" s="40"/>
    </row>
    <row r="13" spans="1:9" ht="12.75" customHeight="1" x14ac:dyDescent="0.3">
      <c r="A13" s="40"/>
      <c r="B13" s="40"/>
      <c r="C13" s="40"/>
      <c r="D13" s="40"/>
      <c r="E13" s="40"/>
      <c r="F13" s="40"/>
      <c r="G13" s="40"/>
      <c r="H13" s="42"/>
      <c r="I13" s="40"/>
    </row>
    <row r="14" spans="1:9" ht="12.75" customHeight="1" x14ac:dyDescent="0.3">
      <c r="A14" s="40"/>
      <c r="B14" s="40"/>
      <c r="C14" s="40"/>
      <c r="D14" s="40"/>
      <c r="E14" s="40"/>
      <c r="F14" s="40"/>
      <c r="G14" s="40"/>
      <c r="H14" s="42"/>
      <c r="I14" s="40"/>
    </row>
    <row r="15" spans="1:9" ht="12.75" customHeight="1" x14ac:dyDescent="0.3">
      <c r="A15" s="55" t="s">
        <v>13</v>
      </c>
      <c r="B15" s="40"/>
      <c r="C15" s="40"/>
      <c r="D15" s="40"/>
      <c r="E15" s="40"/>
      <c r="F15" s="40"/>
      <c r="G15" s="40"/>
      <c r="H15" s="42"/>
      <c r="I15" s="40"/>
    </row>
    <row r="16" spans="1:9" ht="12.75" customHeight="1" x14ac:dyDescent="0.3">
      <c r="A16" s="40"/>
      <c r="B16" s="40"/>
      <c r="C16" s="40"/>
      <c r="D16" s="40"/>
      <c r="E16" s="40"/>
      <c r="F16" s="40"/>
      <c r="G16" s="40"/>
      <c r="H16" s="42"/>
      <c r="I16" s="40"/>
    </row>
    <row r="17" spans="1:42" ht="15.75" customHeight="1" thickBot="1" x14ac:dyDescent="0.35">
      <c r="A17" s="43" t="s">
        <v>11</v>
      </c>
      <c r="B17" s="43"/>
      <c r="C17" s="43"/>
      <c r="D17" s="43"/>
      <c r="E17" s="43"/>
      <c r="F17" s="43"/>
      <c r="G17" s="43"/>
      <c r="H17" s="53"/>
      <c r="I17" s="40"/>
    </row>
    <row r="18" spans="1:42" ht="12.75" customHeight="1" thickBot="1" x14ac:dyDescent="0.35">
      <c r="A18" s="44" t="s">
        <v>14</v>
      </c>
      <c r="B18" s="45"/>
      <c r="C18" s="46"/>
      <c r="D18" s="46"/>
      <c r="E18" s="46"/>
      <c r="F18" s="46"/>
      <c r="G18" s="47"/>
      <c r="H18" s="48" t="s">
        <v>15</v>
      </c>
      <c r="I18" s="40"/>
    </row>
    <row r="19" spans="1:42" s="1" customFormat="1" ht="20.25" customHeight="1" thickBot="1" x14ac:dyDescent="0.3">
      <c r="A19" s="63" t="s">
        <v>54</v>
      </c>
      <c r="B19" s="64"/>
      <c r="C19" s="65"/>
      <c r="D19" s="65"/>
      <c r="E19" s="66"/>
      <c r="F19" s="65"/>
      <c r="G19" s="65"/>
      <c r="H19" s="68">
        <f>SUM(H33)</f>
        <v>0</v>
      </c>
      <c r="I19" s="41"/>
    </row>
    <row r="20" spans="1:42" ht="12.75" customHeight="1" thickBot="1" x14ac:dyDescent="0.35">
      <c r="A20" s="49"/>
      <c r="B20" s="50" t="s">
        <v>16</v>
      </c>
      <c r="C20" s="51"/>
      <c r="D20" s="52"/>
      <c r="E20" s="59"/>
      <c r="F20" s="59"/>
      <c r="G20" s="60"/>
      <c r="H20" s="69">
        <f>SUM(H19:H19)</f>
        <v>0</v>
      </c>
      <c r="I20" s="40"/>
    </row>
    <row r="21" spans="1:42" ht="12.75" customHeight="1" x14ac:dyDescent="0.3">
      <c r="A21" s="40"/>
      <c r="B21" s="40"/>
      <c r="C21" s="40"/>
      <c r="D21" s="40"/>
      <c r="E21" s="61"/>
      <c r="F21" s="61"/>
      <c r="G21" s="61"/>
      <c r="H21" s="62"/>
      <c r="I21" s="40"/>
    </row>
    <row r="22" spans="1:42" ht="15" thickBot="1" x14ac:dyDescent="0.35">
      <c r="A22" s="43" t="s">
        <v>19</v>
      </c>
      <c r="B22" s="43"/>
      <c r="C22" s="43"/>
      <c r="D22" s="54"/>
      <c r="E22" s="104"/>
      <c r="F22" s="104"/>
      <c r="G22" s="104"/>
      <c r="H22" s="104"/>
      <c r="I22" s="40"/>
      <c r="AP22" s="35">
        <f>E22</f>
        <v>0</v>
      </c>
    </row>
    <row r="23" spans="1:42" ht="12.75" customHeight="1" thickBot="1" x14ac:dyDescent="0.35">
      <c r="A23" s="76" t="s">
        <v>17</v>
      </c>
      <c r="B23" s="77"/>
      <c r="C23" s="78"/>
      <c r="D23" s="78"/>
      <c r="E23" s="79"/>
      <c r="F23" s="79"/>
      <c r="G23" s="80"/>
      <c r="H23" s="81" t="s">
        <v>15</v>
      </c>
      <c r="I23" s="40"/>
    </row>
    <row r="24" spans="1:42" ht="12.75" customHeight="1" thickBot="1" x14ac:dyDescent="0.35">
      <c r="A24" s="82" t="s">
        <v>24</v>
      </c>
      <c r="B24" s="82" t="s">
        <v>25</v>
      </c>
      <c r="C24" s="83"/>
      <c r="D24" s="83"/>
      <c r="E24" s="84"/>
      <c r="F24" s="84"/>
      <c r="G24" s="84"/>
      <c r="H24" s="85">
        <f>SUM(Položky!G8)</f>
        <v>0</v>
      </c>
      <c r="I24" s="40"/>
    </row>
    <row r="25" spans="1:42" ht="12.75" customHeight="1" thickBot="1" x14ac:dyDescent="0.35">
      <c r="A25" s="82" t="s">
        <v>26</v>
      </c>
      <c r="B25" s="82" t="s">
        <v>27</v>
      </c>
      <c r="C25" s="83"/>
      <c r="D25" s="83"/>
      <c r="E25" s="84"/>
      <c r="F25" s="84"/>
      <c r="G25" s="84"/>
      <c r="H25" s="85">
        <f>SUM(Položky!G12)</f>
        <v>0</v>
      </c>
      <c r="I25" s="40"/>
    </row>
    <row r="26" spans="1:42" ht="12.75" customHeight="1" thickBot="1" x14ac:dyDescent="0.35">
      <c r="A26" s="82" t="s">
        <v>29</v>
      </c>
      <c r="B26" s="82" t="s">
        <v>30</v>
      </c>
      <c r="C26" s="83"/>
      <c r="D26" s="83"/>
      <c r="E26" s="84"/>
      <c r="F26" s="84"/>
      <c r="G26" s="84"/>
      <c r="H26" s="85">
        <f>SUM(Položky!G14)</f>
        <v>0</v>
      </c>
      <c r="I26" s="40"/>
    </row>
    <row r="27" spans="1:42" ht="12.75" customHeight="1" thickBot="1" x14ac:dyDescent="0.35">
      <c r="A27" s="82" t="s">
        <v>56</v>
      </c>
      <c r="B27" s="82" t="s">
        <v>60</v>
      </c>
      <c r="C27" s="83"/>
      <c r="D27" s="83"/>
      <c r="E27" s="84"/>
      <c r="F27" s="84"/>
      <c r="G27" s="84"/>
      <c r="H27" s="85">
        <f>SUM(Položky!G16)</f>
        <v>0</v>
      </c>
      <c r="I27" s="40"/>
    </row>
    <row r="28" spans="1:42" ht="12.75" customHeight="1" thickBot="1" x14ac:dyDescent="0.35">
      <c r="A28" s="82" t="s">
        <v>37</v>
      </c>
      <c r="B28" s="82" t="s">
        <v>38</v>
      </c>
      <c r="C28" s="83"/>
      <c r="D28" s="83"/>
      <c r="E28" s="84"/>
      <c r="F28" s="84"/>
      <c r="G28" s="84"/>
      <c r="H28" s="85">
        <f>SUM(Položky!G18)</f>
        <v>0</v>
      </c>
      <c r="I28" s="40"/>
    </row>
    <row r="29" spans="1:42" ht="12.75" customHeight="1" thickBot="1" x14ac:dyDescent="0.35">
      <c r="A29" s="82" t="s">
        <v>57</v>
      </c>
      <c r="B29" s="82" t="s">
        <v>61</v>
      </c>
      <c r="C29" s="83"/>
      <c r="D29" s="83"/>
      <c r="E29" s="84"/>
      <c r="F29" s="84"/>
      <c r="G29" s="84"/>
      <c r="H29" s="85">
        <f>SUM(Položky!G20)</f>
        <v>0</v>
      </c>
      <c r="I29" s="40"/>
    </row>
    <row r="30" spans="1:42" ht="12.75" customHeight="1" thickBot="1" x14ac:dyDescent="0.35">
      <c r="A30" s="82" t="s">
        <v>58</v>
      </c>
      <c r="B30" s="82" t="s">
        <v>62</v>
      </c>
      <c r="C30" s="83"/>
      <c r="D30" s="83"/>
      <c r="E30" s="84"/>
      <c r="F30" s="84"/>
      <c r="G30" s="84"/>
      <c r="H30" s="85">
        <f>SUM(Položky!G23)</f>
        <v>0</v>
      </c>
      <c r="I30" s="40"/>
    </row>
    <row r="31" spans="1:42" ht="12.75" customHeight="1" thickBot="1" x14ac:dyDescent="0.35">
      <c r="A31" s="82" t="s">
        <v>59</v>
      </c>
      <c r="B31" s="82" t="s">
        <v>63</v>
      </c>
      <c r="C31" s="83"/>
      <c r="D31" s="83"/>
      <c r="E31" s="84"/>
      <c r="F31" s="84"/>
      <c r="G31" s="84"/>
      <c r="H31" s="85">
        <f>SUM(Položky!G30)</f>
        <v>0</v>
      </c>
      <c r="I31" s="40"/>
    </row>
    <row r="32" spans="1:42" ht="12.75" customHeight="1" thickBot="1" x14ac:dyDescent="0.35">
      <c r="A32" s="82" t="s">
        <v>44</v>
      </c>
      <c r="B32" s="82" t="s">
        <v>45</v>
      </c>
      <c r="C32" s="86"/>
      <c r="D32" s="86"/>
      <c r="E32" s="87"/>
      <c r="F32" s="87"/>
      <c r="G32" s="87"/>
      <c r="H32" s="85">
        <f>SUM(Položky!G34)</f>
        <v>0</v>
      </c>
      <c r="I32" s="40"/>
    </row>
    <row r="33" spans="1:9" ht="12.75" customHeight="1" thickBot="1" x14ac:dyDescent="0.35">
      <c r="A33" s="88"/>
      <c r="B33" s="88" t="s">
        <v>18</v>
      </c>
      <c r="C33" s="88"/>
      <c r="D33" s="89">
        <f>D22</f>
        <v>0</v>
      </c>
      <c r="E33" s="90"/>
      <c r="F33" s="90"/>
      <c r="G33" s="90"/>
      <c r="H33" s="91">
        <f>SUM(H24:H32)</f>
        <v>0</v>
      </c>
      <c r="I33" s="40"/>
    </row>
    <row r="34" spans="1:9" ht="13.5" x14ac:dyDescent="0.25">
      <c r="A34" s="38"/>
      <c r="B34" s="38"/>
      <c r="C34" s="38"/>
      <c r="D34" s="38"/>
      <c r="E34" s="38"/>
      <c r="F34" s="38"/>
      <c r="G34" s="38"/>
      <c r="H34" s="38"/>
      <c r="I34" s="38"/>
    </row>
    <row r="35" spans="1:9" ht="13.5" x14ac:dyDescent="0.25">
      <c r="A35" s="38"/>
      <c r="B35" s="38"/>
      <c r="C35" s="38"/>
      <c r="D35" s="38"/>
      <c r="E35" s="38"/>
      <c r="F35" s="38"/>
      <c r="G35" s="38"/>
      <c r="H35" s="38"/>
      <c r="I35" s="38"/>
    </row>
    <row r="36" spans="1:9" ht="13.5" x14ac:dyDescent="0.25">
      <c r="A36" s="38"/>
      <c r="B36" s="38"/>
      <c r="C36" s="38"/>
      <c r="D36" s="38"/>
      <c r="E36" s="38"/>
      <c r="F36" s="38"/>
      <c r="G36" s="38"/>
      <c r="H36" s="38"/>
      <c r="I36" s="38"/>
    </row>
    <row r="37" spans="1:9" ht="13.5" x14ac:dyDescent="0.25">
      <c r="A37" s="38"/>
      <c r="B37" s="38"/>
      <c r="C37" s="38"/>
      <c r="D37" s="38"/>
      <c r="E37" s="38"/>
      <c r="F37" s="38"/>
      <c r="G37" s="38"/>
      <c r="H37" s="38"/>
      <c r="I37" s="38"/>
    </row>
    <row r="38" spans="1:9" ht="13.5" x14ac:dyDescent="0.25">
      <c r="A38" s="38"/>
      <c r="B38" s="38"/>
      <c r="C38" s="38"/>
      <c r="D38" s="38"/>
      <c r="E38" s="38"/>
      <c r="F38" s="38"/>
      <c r="G38" s="38"/>
      <c r="H38" s="38"/>
      <c r="I38" s="38"/>
    </row>
    <row r="39" spans="1:9" ht="13.5" x14ac:dyDescent="0.25">
      <c r="A39" s="38"/>
      <c r="B39" s="38"/>
      <c r="C39" s="38"/>
      <c r="D39" s="38"/>
      <c r="E39" s="38"/>
      <c r="F39" s="38"/>
      <c r="G39" s="38"/>
      <c r="H39" s="38"/>
      <c r="I39" s="38"/>
    </row>
    <row r="40" spans="1:9" ht="13.5" x14ac:dyDescent="0.25">
      <c r="A40" s="38"/>
      <c r="B40" s="38"/>
      <c r="C40" s="38"/>
      <c r="D40" s="38"/>
      <c r="E40" s="38"/>
      <c r="F40" s="38"/>
      <c r="G40" s="38"/>
      <c r="H40" s="38"/>
      <c r="I40" s="38"/>
    </row>
    <row r="41" spans="1:9" ht="13.5" x14ac:dyDescent="0.25">
      <c r="A41" s="38"/>
      <c r="B41" s="38"/>
      <c r="C41" s="38"/>
      <c r="D41" s="38"/>
      <c r="E41" s="38"/>
      <c r="F41" s="38"/>
      <c r="G41" s="38"/>
      <c r="H41" s="38"/>
      <c r="I41" s="38"/>
    </row>
    <row r="42" spans="1:9" ht="13.5" x14ac:dyDescent="0.25">
      <c r="A42" s="38"/>
      <c r="B42" s="38"/>
      <c r="C42" s="38"/>
      <c r="D42" s="38"/>
      <c r="E42" s="38"/>
      <c r="F42" s="38"/>
      <c r="G42" s="38"/>
      <c r="H42" s="38"/>
      <c r="I42" s="38"/>
    </row>
    <row r="43" spans="1:9" ht="13.5" x14ac:dyDescent="0.25">
      <c r="A43" s="38"/>
      <c r="B43" s="38"/>
      <c r="C43" s="38"/>
      <c r="D43" s="38"/>
      <c r="E43" s="38"/>
      <c r="F43" s="38"/>
      <c r="G43" s="38"/>
      <c r="H43" s="38"/>
      <c r="I43" s="38"/>
    </row>
    <row r="44" spans="1:9" ht="13.5" x14ac:dyDescent="0.25">
      <c r="A44" s="38"/>
      <c r="B44" s="38"/>
      <c r="C44" s="38"/>
      <c r="D44" s="38"/>
      <c r="E44" s="38"/>
      <c r="F44" s="38"/>
      <c r="G44" s="38"/>
      <c r="H44" s="38"/>
      <c r="I44" s="38"/>
    </row>
    <row r="45" spans="1:9" ht="13.5" x14ac:dyDescent="0.25">
      <c r="A45" s="38"/>
      <c r="B45" s="38"/>
      <c r="C45" s="38"/>
      <c r="D45" s="38"/>
      <c r="E45" s="38"/>
      <c r="F45" s="38"/>
      <c r="G45" s="38"/>
      <c r="H45" s="38"/>
      <c r="I45" s="38"/>
    </row>
    <row r="46" spans="1:9" ht="13.5" x14ac:dyDescent="0.25">
      <c r="A46" s="38"/>
      <c r="B46" s="38"/>
      <c r="C46" s="38"/>
      <c r="D46" s="38"/>
      <c r="E46" s="38"/>
      <c r="F46" s="38"/>
      <c r="G46" s="38"/>
      <c r="H46" s="38"/>
      <c r="I46" s="38"/>
    </row>
    <row r="47" spans="1:9" ht="13.5" x14ac:dyDescent="0.25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13.5" x14ac:dyDescent="0.25">
      <c r="A48" s="38"/>
      <c r="B48" s="38"/>
      <c r="C48" s="38"/>
      <c r="D48" s="38"/>
      <c r="E48" s="38"/>
      <c r="F48" s="38"/>
      <c r="G48" s="38"/>
      <c r="H48" s="38"/>
      <c r="I48" s="38"/>
    </row>
    <row r="49" spans="1:9" ht="13.5" x14ac:dyDescent="0.25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3.5" x14ac:dyDescent="0.25">
      <c r="A50" s="38"/>
      <c r="B50" s="38"/>
      <c r="C50" s="38"/>
      <c r="D50" s="38"/>
      <c r="E50" s="38"/>
      <c r="F50" s="38"/>
      <c r="G50" s="38"/>
      <c r="H50" s="38"/>
      <c r="I50" s="38"/>
    </row>
    <row r="51" spans="1:9" ht="13.5" x14ac:dyDescent="0.25">
      <c r="A51" s="38"/>
      <c r="B51" s="38"/>
      <c r="C51" s="38"/>
      <c r="D51" s="38"/>
      <c r="E51" s="38"/>
      <c r="F51" s="38"/>
      <c r="G51" s="38"/>
      <c r="H51" s="38"/>
      <c r="I51" s="38"/>
    </row>
    <row r="52" spans="1:9" ht="13.5" x14ac:dyDescent="0.25">
      <c r="A52" s="38"/>
      <c r="B52" s="38"/>
      <c r="C52" s="38"/>
      <c r="D52" s="38"/>
      <c r="E52" s="38"/>
      <c r="F52" s="38"/>
      <c r="G52" s="38"/>
      <c r="H52" s="38"/>
      <c r="I52" s="38"/>
    </row>
  </sheetData>
  <mergeCells count="5">
    <mergeCell ref="E22:H22"/>
    <mergeCell ref="B6:H6"/>
    <mergeCell ref="B7:H7"/>
    <mergeCell ref="B8:H8"/>
    <mergeCell ref="A4:G4"/>
  </mergeCells>
  <pageMargins left="0.62992125984251968" right="0.23622047244094491" top="0.74803149606299213" bottom="0.74803149606299213" header="0.31496062992125984" footer="0.31496062992125984"/>
  <pageSetup paperSize="9" orientation="portrait" r:id="rId1"/>
  <headerFooter>
    <oddFooter>&amp;L&amp;"Century Gothic,Obyčejné"2016-12-12&amp;C&amp;"Century Gothic,Obyčejné"STRANA &amp;P/&amp;N&amp;R&amp;"Century Gothic,Obyčejné"REC SB - DVD - V 320 - 00 - 001 - 00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D82"/>
  <sheetViews>
    <sheetView showGridLines="0" showZeros="0" tabSelected="1" zoomScaleNormal="100" workbookViewId="0">
      <selection activeCell="M26" sqref="M26"/>
    </sheetView>
  </sheetViews>
  <sheetFormatPr defaultRowHeight="12.75" x14ac:dyDescent="0.2"/>
  <cols>
    <col min="1" max="1" width="4.42578125" style="1" customWidth="1"/>
    <col min="2" max="2" width="14" style="1" customWidth="1"/>
    <col min="3" max="3" width="64.7109375" style="1" customWidth="1"/>
    <col min="4" max="4" width="5.5703125" style="1" customWidth="1"/>
    <col min="5" max="5" width="8.5703125" style="3" customWidth="1"/>
    <col min="6" max="8" width="12.7109375" style="1" customWidth="1"/>
    <col min="9" max="16384" width="9.140625" style="1"/>
  </cols>
  <sheetData>
    <row r="1" spans="1:30" ht="14.25" customHeight="1" x14ac:dyDescent="0.3">
      <c r="A1" s="7"/>
      <c r="B1" s="8"/>
      <c r="C1" s="9"/>
      <c r="D1" s="9"/>
      <c r="E1" s="10"/>
      <c r="F1" s="9"/>
      <c r="G1" s="9"/>
      <c r="H1" s="9"/>
    </row>
    <row r="2" spans="1:30" ht="20.25" x14ac:dyDescent="0.25">
      <c r="A2" s="30" t="s">
        <v>0</v>
      </c>
      <c r="B2" s="29"/>
      <c r="C2" s="29"/>
      <c r="D2" s="29"/>
      <c r="E2" s="29"/>
      <c r="F2" s="29"/>
      <c r="G2" s="31"/>
      <c r="H2" s="37" t="s">
        <v>113</v>
      </c>
    </row>
    <row r="3" spans="1:30" customFormat="1" ht="2.25" customHeight="1" x14ac:dyDescent="0.25">
      <c r="A3" s="22"/>
      <c r="B3" s="23"/>
      <c r="C3" s="23"/>
      <c r="D3" s="23"/>
      <c r="E3" s="23"/>
      <c r="F3" s="23"/>
      <c r="G3" s="24"/>
      <c r="H3" s="24"/>
    </row>
    <row r="4" spans="1:30" ht="20.25" customHeight="1" x14ac:dyDescent="0.2">
      <c r="A4" s="25" t="s">
        <v>55</v>
      </c>
      <c r="B4" s="26"/>
      <c r="C4" s="27"/>
      <c r="D4" s="27"/>
      <c r="E4" s="28"/>
      <c r="F4" s="27"/>
      <c r="G4" s="27"/>
      <c r="H4" s="27"/>
    </row>
    <row r="5" spans="1:30" ht="14.25" x14ac:dyDescent="0.3">
      <c r="A5" s="7"/>
      <c r="B5" s="7"/>
      <c r="C5" s="7"/>
      <c r="D5" s="7"/>
      <c r="E5" s="11"/>
      <c r="F5" s="7"/>
      <c r="G5" s="12"/>
      <c r="H5" s="12"/>
    </row>
    <row r="6" spans="1:30" ht="14.25" x14ac:dyDescent="0.3">
      <c r="A6" s="13" t="s">
        <v>1</v>
      </c>
      <c r="B6" s="14" t="s">
        <v>2</v>
      </c>
      <c r="C6" s="14" t="s">
        <v>3</v>
      </c>
      <c r="D6" s="14" t="s">
        <v>4</v>
      </c>
      <c r="E6" s="15" t="s">
        <v>5</v>
      </c>
      <c r="F6" s="14" t="s">
        <v>6</v>
      </c>
      <c r="G6" s="16" t="s">
        <v>7</v>
      </c>
      <c r="H6" s="36" t="s">
        <v>8</v>
      </c>
    </row>
    <row r="7" spans="1:30" ht="13.5" x14ac:dyDescent="0.2">
      <c r="A7" s="70"/>
      <c r="B7" s="71"/>
      <c r="C7" s="72"/>
      <c r="D7" s="73"/>
      <c r="E7" s="74"/>
      <c r="F7" s="110"/>
      <c r="G7" s="111"/>
      <c r="H7" s="75"/>
    </row>
    <row r="8" spans="1:30" s="67" customFormat="1" x14ac:dyDescent="0.2">
      <c r="A8" s="93"/>
      <c r="B8" s="94" t="s">
        <v>24</v>
      </c>
      <c r="C8" s="108" t="s">
        <v>25</v>
      </c>
      <c r="D8" s="109"/>
      <c r="E8" s="109"/>
      <c r="F8" s="109"/>
      <c r="G8" s="95">
        <f>G9+G10+G11</f>
        <v>0</v>
      </c>
      <c r="H8" s="96"/>
      <c r="I8" s="34"/>
      <c r="J8" s="33"/>
      <c r="K8" s="32"/>
      <c r="L8" s="33"/>
      <c r="M8" s="32"/>
      <c r="N8" s="33"/>
      <c r="O8" s="32"/>
      <c r="P8" s="33"/>
      <c r="Q8" s="32"/>
      <c r="R8" s="33"/>
      <c r="S8" s="32"/>
      <c r="T8" s="33"/>
      <c r="U8" s="32"/>
      <c r="V8" s="33"/>
      <c r="W8" s="32"/>
      <c r="X8" s="33"/>
      <c r="Y8" s="32"/>
      <c r="Z8" s="33"/>
      <c r="AA8" s="32"/>
      <c r="AB8" s="33"/>
      <c r="AC8" s="32"/>
      <c r="AD8" s="33"/>
    </row>
    <row r="9" spans="1:30" s="67" customFormat="1" x14ac:dyDescent="0.2">
      <c r="A9" s="97" t="s">
        <v>9</v>
      </c>
      <c r="B9" s="97" t="s">
        <v>71</v>
      </c>
      <c r="C9" s="97" t="s">
        <v>90</v>
      </c>
      <c r="D9" s="97" t="s">
        <v>91</v>
      </c>
      <c r="E9" s="98">
        <v>22</v>
      </c>
      <c r="F9" s="98"/>
      <c r="G9" s="99">
        <f>E9*F9</f>
        <v>0</v>
      </c>
      <c r="H9" s="100" t="s">
        <v>112</v>
      </c>
    </row>
    <row r="10" spans="1:30" s="67" customFormat="1" x14ac:dyDescent="0.2">
      <c r="A10" s="97" t="s">
        <v>28</v>
      </c>
      <c r="B10" s="97" t="s">
        <v>72</v>
      </c>
      <c r="C10" s="97" t="s">
        <v>92</v>
      </c>
      <c r="D10" s="97" t="s">
        <v>91</v>
      </c>
      <c r="E10" s="98">
        <v>47.6</v>
      </c>
      <c r="F10" s="98"/>
      <c r="G10" s="99">
        <f>E10*F10</f>
        <v>0</v>
      </c>
      <c r="H10" s="100" t="s">
        <v>112</v>
      </c>
    </row>
    <row r="11" spans="1:30" s="67" customFormat="1" x14ac:dyDescent="0.2">
      <c r="A11" s="97" t="s">
        <v>31</v>
      </c>
      <c r="B11" s="97" t="s">
        <v>73</v>
      </c>
      <c r="C11" s="97" t="s">
        <v>93</v>
      </c>
      <c r="D11" s="97" t="s">
        <v>94</v>
      </c>
      <c r="E11" s="98">
        <v>26</v>
      </c>
      <c r="F11" s="98"/>
      <c r="G11" s="99">
        <f>E11*F11</f>
        <v>0</v>
      </c>
      <c r="H11" s="100" t="s">
        <v>112</v>
      </c>
    </row>
    <row r="12" spans="1:30" s="67" customFormat="1" x14ac:dyDescent="0.2">
      <c r="A12" s="93"/>
      <c r="B12" s="94" t="s">
        <v>26</v>
      </c>
      <c r="C12" s="108" t="s">
        <v>27</v>
      </c>
      <c r="D12" s="109"/>
      <c r="E12" s="109"/>
      <c r="F12" s="109"/>
      <c r="G12" s="101">
        <f>G13</f>
        <v>0</v>
      </c>
      <c r="H12" s="96"/>
    </row>
    <row r="13" spans="1:30" s="67" customFormat="1" x14ac:dyDescent="0.2">
      <c r="A13" s="97" t="s">
        <v>32</v>
      </c>
      <c r="B13" s="97" t="s">
        <v>74</v>
      </c>
      <c r="C13" s="97" t="s">
        <v>95</v>
      </c>
      <c r="D13" s="97" t="s">
        <v>10</v>
      </c>
      <c r="E13" s="98">
        <v>22</v>
      </c>
      <c r="F13" s="98"/>
      <c r="G13" s="99">
        <f>E13*F13</f>
        <v>0</v>
      </c>
      <c r="H13" s="100" t="s">
        <v>112</v>
      </c>
    </row>
    <row r="14" spans="1:30" s="67" customFormat="1" x14ac:dyDescent="0.2">
      <c r="A14" s="93"/>
      <c r="B14" s="94" t="s">
        <v>29</v>
      </c>
      <c r="C14" s="108" t="s">
        <v>30</v>
      </c>
      <c r="D14" s="109"/>
      <c r="E14" s="109"/>
      <c r="F14" s="109"/>
      <c r="G14" s="101">
        <f>G15</f>
        <v>0</v>
      </c>
      <c r="H14" s="96"/>
    </row>
    <row r="15" spans="1:30" s="67" customFormat="1" x14ac:dyDescent="0.2">
      <c r="A15" s="97" t="s">
        <v>35</v>
      </c>
      <c r="B15" s="97" t="s">
        <v>33</v>
      </c>
      <c r="C15" s="97" t="s">
        <v>34</v>
      </c>
      <c r="D15" s="97" t="s">
        <v>10</v>
      </c>
      <c r="E15" s="98">
        <v>22</v>
      </c>
      <c r="F15" s="98"/>
      <c r="G15" s="99">
        <f t="shared" ref="G15:G38" si="0">E15*F15</f>
        <v>0</v>
      </c>
      <c r="H15" s="100" t="s">
        <v>112</v>
      </c>
      <c r="I15" s="34"/>
      <c r="J15" s="33"/>
      <c r="K15" s="32"/>
      <c r="L15" s="33"/>
      <c r="M15" s="32"/>
      <c r="N15" s="33"/>
      <c r="O15" s="32"/>
      <c r="P15" s="33"/>
      <c r="Q15" s="32"/>
      <c r="R15" s="33"/>
      <c r="S15" s="32"/>
      <c r="T15" s="33"/>
      <c r="U15" s="32"/>
      <c r="V15" s="33"/>
      <c r="W15" s="32"/>
      <c r="X15" s="33"/>
      <c r="Y15" s="32"/>
      <c r="Z15" s="33"/>
      <c r="AA15" s="32"/>
      <c r="AB15" s="33"/>
      <c r="AC15" s="32"/>
      <c r="AD15" s="33"/>
    </row>
    <row r="16" spans="1:30" s="67" customFormat="1" x14ac:dyDescent="0.2">
      <c r="A16" s="93"/>
      <c r="B16" s="94" t="s">
        <v>56</v>
      </c>
      <c r="C16" s="108" t="s">
        <v>60</v>
      </c>
      <c r="D16" s="109"/>
      <c r="E16" s="109"/>
      <c r="F16" s="109"/>
      <c r="G16" s="101">
        <f>G17</f>
        <v>0</v>
      </c>
      <c r="H16" s="96"/>
    </row>
    <row r="17" spans="1:8" s="67" customFormat="1" x14ac:dyDescent="0.2">
      <c r="A17" s="97" t="s">
        <v>36</v>
      </c>
      <c r="B17" s="97" t="s">
        <v>75</v>
      </c>
      <c r="C17" s="97" t="s">
        <v>96</v>
      </c>
      <c r="D17" s="97" t="s">
        <v>91</v>
      </c>
      <c r="E17" s="98">
        <v>66</v>
      </c>
      <c r="F17" s="98"/>
      <c r="G17" s="99">
        <f t="shared" si="0"/>
        <v>0</v>
      </c>
      <c r="H17" s="100" t="s">
        <v>112</v>
      </c>
    </row>
    <row r="18" spans="1:8" s="67" customFormat="1" x14ac:dyDescent="0.2">
      <c r="A18" s="93"/>
      <c r="B18" s="94" t="s">
        <v>37</v>
      </c>
      <c r="C18" s="108" t="s">
        <v>38</v>
      </c>
      <c r="D18" s="109"/>
      <c r="E18" s="109"/>
      <c r="F18" s="109"/>
      <c r="G18" s="101">
        <f>G19</f>
        <v>0</v>
      </c>
      <c r="H18" s="96"/>
    </row>
    <row r="19" spans="1:8" s="67" customFormat="1" x14ac:dyDescent="0.2">
      <c r="A19" s="97" t="s">
        <v>39</v>
      </c>
      <c r="B19" s="97" t="s">
        <v>40</v>
      </c>
      <c r="C19" s="97" t="s">
        <v>41</v>
      </c>
      <c r="D19" s="97" t="s">
        <v>10</v>
      </c>
      <c r="E19" s="98">
        <v>22</v>
      </c>
      <c r="F19" s="98"/>
      <c r="G19" s="99">
        <f t="shared" si="0"/>
        <v>0</v>
      </c>
      <c r="H19" s="100" t="s">
        <v>112</v>
      </c>
    </row>
    <row r="20" spans="1:8" s="67" customFormat="1" x14ac:dyDescent="0.2">
      <c r="A20" s="93"/>
      <c r="B20" s="94" t="s">
        <v>57</v>
      </c>
      <c r="C20" s="108" t="s">
        <v>61</v>
      </c>
      <c r="D20" s="109"/>
      <c r="E20" s="109"/>
      <c r="F20" s="109"/>
      <c r="G20" s="101">
        <f>G21+G22</f>
        <v>0</v>
      </c>
      <c r="H20" s="96"/>
    </row>
    <row r="21" spans="1:8" s="67" customFormat="1" x14ac:dyDescent="0.2">
      <c r="A21" s="97" t="s">
        <v>42</v>
      </c>
      <c r="B21" s="97" t="s">
        <v>76</v>
      </c>
      <c r="C21" s="97" t="s">
        <v>97</v>
      </c>
      <c r="D21" s="97" t="s">
        <v>91</v>
      </c>
      <c r="E21" s="98">
        <v>66</v>
      </c>
      <c r="F21" s="98"/>
      <c r="G21" s="99">
        <f t="shared" si="0"/>
        <v>0</v>
      </c>
      <c r="H21" s="100" t="s">
        <v>112</v>
      </c>
    </row>
    <row r="22" spans="1:8" s="67" customFormat="1" x14ac:dyDescent="0.2">
      <c r="A22" s="97" t="s">
        <v>43</v>
      </c>
      <c r="B22" s="97" t="s">
        <v>77</v>
      </c>
      <c r="C22" s="97" t="s">
        <v>98</v>
      </c>
      <c r="D22" s="97" t="s">
        <v>91</v>
      </c>
      <c r="E22" s="98">
        <v>44</v>
      </c>
      <c r="F22" s="98"/>
      <c r="G22" s="99">
        <f t="shared" si="0"/>
        <v>0</v>
      </c>
      <c r="H22" s="100" t="s">
        <v>112</v>
      </c>
    </row>
    <row r="23" spans="1:8" s="67" customFormat="1" x14ac:dyDescent="0.2">
      <c r="A23" s="93"/>
      <c r="B23" s="94" t="s">
        <v>58</v>
      </c>
      <c r="C23" s="108" t="s">
        <v>62</v>
      </c>
      <c r="D23" s="109"/>
      <c r="E23" s="109"/>
      <c r="F23" s="109"/>
      <c r="G23" s="101">
        <f>G24+G25+G26+G27+G28+G29</f>
        <v>0</v>
      </c>
      <c r="H23" s="96"/>
    </row>
    <row r="24" spans="1:8" s="67" customFormat="1" x14ac:dyDescent="0.2">
      <c r="A24" s="97" t="s">
        <v>46</v>
      </c>
      <c r="B24" s="97" t="s">
        <v>78</v>
      </c>
      <c r="C24" s="97" t="s">
        <v>99</v>
      </c>
      <c r="D24" s="97" t="s">
        <v>91</v>
      </c>
      <c r="E24" s="98">
        <v>22</v>
      </c>
      <c r="F24" s="98"/>
      <c r="G24" s="99">
        <f t="shared" si="0"/>
        <v>0</v>
      </c>
      <c r="H24" s="100" t="s">
        <v>112</v>
      </c>
    </row>
    <row r="25" spans="1:8" s="67" customFormat="1" x14ac:dyDescent="0.2">
      <c r="A25" s="97" t="s">
        <v>24</v>
      </c>
      <c r="B25" s="97" t="s">
        <v>79</v>
      </c>
      <c r="C25" s="97" t="s">
        <v>100</v>
      </c>
      <c r="D25" s="97" t="s">
        <v>91</v>
      </c>
      <c r="E25" s="98">
        <v>22</v>
      </c>
      <c r="F25" s="98"/>
      <c r="G25" s="99">
        <f t="shared" si="0"/>
        <v>0</v>
      </c>
      <c r="H25" s="100" t="s">
        <v>112</v>
      </c>
    </row>
    <row r="26" spans="1:8" s="67" customFormat="1" x14ac:dyDescent="0.2">
      <c r="A26" s="97" t="s">
        <v>26</v>
      </c>
      <c r="B26" s="97" t="s">
        <v>80</v>
      </c>
      <c r="C26" s="97" t="s">
        <v>101</v>
      </c>
      <c r="D26" s="97" t="s">
        <v>91</v>
      </c>
      <c r="E26" s="98">
        <v>47.6</v>
      </c>
      <c r="F26" s="98"/>
      <c r="G26" s="99">
        <f t="shared" si="0"/>
        <v>0</v>
      </c>
      <c r="H26" s="100" t="s">
        <v>112</v>
      </c>
    </row>
    <row r="27" spans="1:8" s="67" customFormat="1" x14ac:dyDescent="0.2">
      <c r="A27" s="97" t="s">
        <v>64</v>
      </c>
      <c r="B27" s="97" t="s">
        <v>81</v>
      </c>
      <c r="C27" s="97" t="s">
        <v>102</v>
      </c>
      <c r="D27" s="97" t="s">
        <v>91</v>
      </c>
      <c r="E27" s="98">
        <v>47.6</v>
      </c>
      <c r="F27" s="98"/>
      <c r="G27" s="99">
        <f t="shared" si="0"/>
        <v>0</v>
      </c>
      <c r="H27" s="100" t="s">
        <v>112</v>
      </c>
    </row>
    <row r="28" spans="1:8" x14ac:dyDescent="0.2">
      <c r="A28" s="97" t="s">
        <v>65</v>
      </c>
      <c r="B28" s="97" t="s">
        <v>82</v>
      </c>
      <c r="C28" s="97" t="s">
        <v>103</v>
      </c>
      <c r="D28" s="97" t="s">
        <v>94</v>
      </c>
      <c r="E28" s="98">
        <v>6.5</v>
      </c>
      <c r="F28" s="98"/>
      <c r="G28" s="99">
        <f t="shared" si="0"/>
        <v>0</v>
      </c>
      <c r="H28" s="100" t="s">
        <v>51</v>
      </c>
    </row>
    <row r="29" spans="1:8" x14ac:dyDescent="0.2">
      <c r="A29" s="97" t="s">
        <v>66</v>
      </c>
      <c r="B29" s="97" t="s">
        <v>83</v>
      </c>
      <c r="C29" s="97" t="s">
        <v>104</v>
      </c>
      <c r="D29" s="97" t="s">
        <v>105</v>
      </c>
      <c r="E29" s="98">
        <v>6.5</v>
      </c>
      <c r="F29" s="98"/>
      <c r="G29" s="99">
        <f t="shared" si="0"/>
        <v>0</v>
      </c>
      <c r="H29" s="100" t="s">
        <v>51</v>
      </c>
    </row>
    <row r="30" spans="1:8" x14ac:dyDescent="0.2">
      <c r="A30" s="93"/>
      <c r="B30" s="94" t="s">
        <v>59</v>
      </c>
      <c r="C30" s="108" t="s">
        <v>63</v>
      </c>
      <c r="D30" s="109"/>
      <c r="E30" s="109"/>
      <c r="F30" s="109"/>
      <c r="G30" s="101">
        <f>G31+G32+G33</f>
        <v>0</v>
      </c>
      <c r="H30" s="96"/>
    </row>
    <row r="31" spans="1:8" x14ac:dyDescent="0.2">
      <c r="A31" s="97" t="s">
        <v>29</v>
      </c>
      <c r="B31" s="97" t="s">
        <v>84</v>
      </c>
      <c r="C31" s="97" t="s">
        <v>106</v>
      </c>
      <c r="D31" s="97" t="s">
        <v>94</v>
      </c>
      <c r="E31" s="98">
        <v>26</v>
      </c>
      <c r="F31" s="98"/>
      <c r="G31" s="99">
        <f t="shared" si="0"/>
        <v>0</v>
      </c>
      <c r="H31" s="100" t="s">
        <v>112</v>
      </c>
    </row>
    <row r="32" spans="1:8" x14ac:dyDescent="0.2">
      <c r="A32" s="97" t="s">
        <v>67</v>
      </c>
      <c r="B32" s="97" t="s">
        <v>85</v>
      </c>
      <c r="C32" s="97" t="s">
        <v>107</v>
      </c>
      <c r="D32" s="97" t="s">
        <v>105</v>
      </c>
      <c r="E32" s="98">
        <v>26</v>
      </c>
      <c r="F32" s="98"/>
      <c r="G32" s="99">
        <f t="shared" si="0"/>
        <v>0</v>
      </c>
      <c r="H32" s="100" t="s">
        <v>112</v>
      </c>
    </row>
    <row r="33" spans="1:8" x14ac:dyDescent="0.2">
      <c r="A33" s="97" t="s">
        <v>56</v>
      </c>
      <c r="B33" s="97" t="s">
        <v>86</v>
      </c>
      <c r="C33" s="97" t="s">
        <v>108</v>
      </c>
      <c r="D33" s="97" t="s">
        <v>10</v>
      </c>
      <c r="E33" s="98">
        <v>0.39</v>
      </c>
      <c r="F33" s="98"/>
      <c r="G33" s="99">
        <f t="shared" si="0"/>
        <v>0</v>
      </c>
      <c r="H33" s="100" t="s">
        <v>112</v>
      </c>
    </row>
    <row r="34" spans="1:8" x14ac:dyDescent="0.2">
      <c r="A34" s="93"/>
      <c r="B34" s="94" t="s">
        <v>44</v>
      </c>
      <c r="C34" s="108" t="s">
        <v>45</v>
      </c>
      <c r="D34" s="109"/>
      <c r="E34" s="109"/>
      <c r="F34" s="109"/>
      <c r="G34" s="101">
        <f>G35+G36+G37+G38</f>
        <v>0</v>
      </c>
      <c r="H34" s="96"/>
    </row>
    <row r="35" spans="1:8" x14ac:dyDescent="0.2">
      <c r="A35" s="97" t="s">
        <v>37</v>
      </c>
      <c r="B35" s="97" t="s">
        <v>47</v>
      </c>
      <c r="C35" s="97" t="s">
        <v>48</v>
      </c>
      <c r="D35" s="97" t="s">
        <v>49</v>
      </c>
      <c r="E35" s="98">
        <v>12.878</v>
      </c>
      <c r="F35" s="98"/>
      <c r="G35" s="99">
        <f t="shared" si="0"/>
        <v>0</v>
      </c>
      <c r="H35" s="100" t="s">
        <v>112</v>
      </c>
    </row>
    <row r="36" spans="1:8" x14ac:dyDescent="0.2">
      <c r="A36" s="97" t="s">
        <v>68</v>
      </c>
      <c r="B36" s="97" t="s">
        <v>87</v>
      </c>
      <c r="C36" s="97" t="s">
        <v>109</v>
      </c>
      <c r="D36" s="97" t="s">
        <v>49</v>
      </c>
      <c r="E36" s="98">
        <v>115.902</v>
      </c>
      <c r="F36" s="98"/>
      <c r="G36" s="99">
        <f t="shared" si="0"/>
        <v>0</v>
      </c>
      <c r="H36" s="100" t="s">
        <v>112</v>
      </c>
    </row>
    <row r="37" spans="1:8" x14ac:dyDescent="0.2">
      <c r="A37" s="97" t="s">
        <v>69</v>
      </c>
      <c r="B37" s="97" t="s">
        <v>88</v>
      </c>
      <c r="C37" s="97" t="s">
        <v>110</v>
      </c>
      <c r="D37" s="97" t="s">
        <v>49</v>
      </c>
      <c r="E37" s="98">
        <v>12.878</v>
      </c>
      <c r="F37" s="98"/>
      <c r="G37" s="99">
        <f t="shared" si="0"/>
        <v>0</v>
      </c>
      <c r="H37" s="100" t="s">
        <v>112</v>
      </c>
    </row>
    <row r="38" spans="1:8" x14ac:dyDescent="0.2">
      <c r="A38" s="97" t="s">
        <v>70</v>
      </c>
      <c r="B38" s="97" t="s">
        <v>89</v>
      </c>
      <c r="C38" s="97" t="s">
        <v>111</v>
      </c>
      <c r="D38" s="97" t="s">
        <v>49</v>
      </c>
      <c r="E38" s="98">
        <v>65.197000000000003</v>
      </c>
      <c r="F38" s="98"/>
      <c r="G38" s="99">
        <f t="shared" si="0"/>
        <v>0</v>
      </c>
      <c r="H38" s="100" t="s">
        <v>112</v>
      </c>
    </row>
    <row r="39" spans="1:8" ht="14.25" x14ac:dyDescent="0.3">
      <c r="A39" s="102"/>
      <c r="B39" s="102"/>
      <c r="C39" s="102"/>
      <c r="D39" s="102"/>
      <c r="E39" s="102"/>
      <c r="F39" s="102"/>
      <c r="G39" s="103">
        <f>G8+G12+G14+G16+G18+G20+G23+G30+G34</f>
        <v>0</v>
      </c>
      <c r="H39" s="102"/>
    </row>
    <row r="40" spans="1:8" ht="14.25" x14ac:dyDescent="0.3">
      <c r="A40" s="7"/>
      <c r="B40" s="7"/>
      <c r="C40" s="7"/>
      <c r="D40" s="7"/>
      <c r="E40" s="7"/>
      <c r="F40" s="7"/>
      <c r="G40" s="92"/>
      <c r="H40" s="7"/>
    </row>
    <row r="41" spans="1:8" ht="14.25" x14ac:dyDescent="0.3">
      <c r="A41" s="7"/>
      <c r="B41" s="7"/>
      <c r="C41" s="7"/>
      <c r="D41" s="7"/>
      <c r="E41" s="7"/>
      <c r="F41" s="7"/>
      <c r="G41" s="92"/>
      <c r="H41" s="7"/>
    </row>
    <row r="42" spans="1:8" ht="14.25" x14ac:dyDescent="0.3">
      <c r="A42" s="7"/>
      <c r="B42" s="7"/>
      <c r="C42" s="7"/>
      <c r="D42" s="7"/>
      <c r="E42" s="7"/>
      <c r="F42" s="7"/>
      <c r="G42" s="7"/>
      <c r="H42" s="7"/>
    </row>
    <row r="43" spans="1:8" ht="14.25" x14ac:dyDescent="0.3">
      <c r="A43" s="7"/>
      <c r="B43" s="7"/>
      <c r="C43" s="7"/>
      <c r="D43" s="7"/>
      <c r="E43" s="7"/>
      <c r="F43" s="7"/>
      <c r="G43" s="7"/>
      <c r="H43" s="7"/>
    </row>
    <row r="44" spans="1:8" ht="14.25" x14ac:dyDescent="0.3">
      <c r="A44" s="7"/>
      <c r="B44" s="7"/>
      <c r="C44" s="7"/>
      <c r="D44" s="7"/>
      <c r="E44" s="7"/>
      <c r="F44" s="7"/>
      <c r="G44" s="7"/>
      <c r="H44" s="7"/>
    </row>
    <row r="45" spans="1:8" ht="14.25" x14ac:dyDescent="0.3">
      <c r="A45" s="7"/>
      <c r="B45" s="7"/>
      <c r="C45" s="7"/>
      <c r="D45" s="7"/>
      <c r="E45" s="7"/>
      <c r="F45" s="7"/>
      <c r="G45" s="7"/>
      <c r="H45" s="7"/>
    </row>
    <row r="46" spans="1:8" ht="14.25" x14ac:dyDescent="0.3">
      <c r="A46" s="7"/>
      <c r="B46" s="7"/>
      <c r="C46" s="7"/>
      <c r="D46" s="7"/>
      <c r="E46" s="7"/>
      <c r="F46" s="7"/>
      <c r="G46" s="7"/>
      <c r="H46" s="7"/>
    </row>
    <row r="47" spans="1:8" ht="14.25" x14ac:dyDescent="0.3">
      <c r="A47" s="7"/>
      <c r="B47" s="7"/>
      <c r="C47" s="7"/>
      <c r="D47" s="7"/>
      <c r="E47" s="7"/>
      <c r="F47" s="7"/>
      <c r="G47" s="7"/>
      <c r="H47" s="7"/>
    </row>
    <row r="48" spans="1:8" ht="14.25" x14ac:dyDescent="0.3">
      <c r="A48" s="7"/>
      <c r="B48" s="7"/>
      <c r="C48" s="7"/>
      <c r="D48" s="7"/>
      <c r="E48" s="7"/>
      <c r="F48" s="7"/>
      <c r="G48" s="7"/>
      <c r="H48" s="7"/>
    </row>
    <row r="49" spans="1:8" ht="14.25" x14ac:dyDescent="0.3">
      <c r="A49" s="7"/>
      <c r="B49" s="7"/>
      <c r="C49" s="7"/>
      <c r="D49" s="7"/>
      <c r="E49" s="7"/>
      <c r="F49" s="7"/>
      <c r="G49" s="7"/>
      <c r="H49" s="7"/>
    </row>
    <row r="50" spans="1:8" ht="14.25" x14ac:dyDescent="0.3">
      <c r="A50" s="7"/>
      <c r="B50" s="7"/>
      <c r="C50" s="7"/>
      <c r="D50" s="7"/>
      <c r="E50" s="7"/>
      <c r="F50" s="7"/>
      <c r="G50" s="7"/>
      <c r="H50" s="7"/>
    </row>
    <row r="51" spans="1:8" ht="14.25" x14ac:dyDescent="0.3">
      <c r="A51" s="7"/>
      <c r="B51" s="7"/>
      <c r="C51" s="7"/>
      <c r="D51" s="7"/>
      <c r="E51" s="7"/>
      <c r="F51" s="7"/>
      <c r="G51" s="7"/>
      <c r="H51" s="7"/>
    </row>
    <row r="52" spans="1:8" ht="14.25" x14ac:dyDescent="0.3">
      <c r="A52" s="7"/>
      <c r="B52" s="7"/>
      <c r="C52" s="7"/>
      <c r="D52" s="7"/>
      <c r="E52" s="7"/>
      <c r="F52" s="7"/>
      <c r="G52" s="7"/>
      <c r="H52" s="7"/>
    </row>
    <row r="53" spans="1:8" ht="14.25" x14ac:dyDescent="0.3">
      <c r="A53" s="7"/>
      <c r="B53" s="7"/>
      <c r="C53" s="7"/>
      <c r="D53" s="7"/>
      <c r="E53" s="7"/>
      <c r="F53" s="7"/>
      <c r="G53" s="7"/>
      <c r="H53" s="7"/>
    </row>
    <row r="54" spans="1:8" ht="14.25" x14ac:dyDescent="0.3">
      <c r="A54" s="7"/>
      <c r="B54" s="7"/>
      <c r="C54" s="7"/>
      <c r="D54" s="7"/>
      <c r="E54" s="7"/>
      <c r="F54" s="7"/>
      <c r="G54" s="7"/>
      <c r="H54" s="7"/>
    </row>
    <row r="55" spans="1:8" ht="14.25" x14ac:dyDescent="0.3">
      <c r="A55" s="7"/>
      <c r="B55" s="7"/>
      <c r="C55" s="7"/>
      <c r="D55" s="7"/>
      <c r="E55" s="7"/>
      <c r="F55" s="7"/>
      <c r="G55" s="7"/>
      <c r="H55" s="7"/>
    </row>
    <row r="56" spans="1:8" ht="14.25" x14ac:dyDescent="0.3">
      <c r="A56" s="7"/>
      <c r="B56" s="7"/>
      <c r="C56" s="7"/>
      <c r="D56" s="7"/>
      <c r="E56" s="7"/>
      <c r="F56" s="7"/>
      <c r="G56" s="7"/>
      <c r="H56" s="7"/>
    </row>
    <row r="57" spans="1:8" ht="14.25" x14ac:dyDescent="0.3">
      <c r="A57" s="7"/>
      <c r="B57" s="7"/>
      <c r="C57" s="7"/>
      <c r="D57" s="7"/>
      <c r="E57" s="7"/>
      <c r="F57" s="7"/>
      <c r="G57" s="7"/>
      <c r="H57" s="7"/>
    </row>
    <row r="58" spans="1:8" ht="14.25" x14ac:dyDescent="0.3">
      <c r="A58" s="7"/>
      <c r="B58" s="7"/>
      <c r="C58" s="7"/>
      <c r="D58" s="7"/>
      <c r="E58" s="7"/>
      <c r="F58" s="7"/>
      <c r="G58" s="7"/>
      <c r="H58" s="7"/>
    </row>
    <row r="59" spans="1:8" ht="14.25" x14ac:dyDescent="0.3">
      <c r="A59" s="7"/>
      <c r="B59" s="7"/>
      <c r="C59" s="7"/>
      <c r="D59" s="7"/>
      <c r="E59" s="7"/>
      <c r="F59" s="7"/>
      <c r="G59" s="7"/>
      <c r="H59" s="7"/>
    </row>
    <row r="60" spans="1:8" ht="14.25" x14ac:dyDescent="0.3">
      <c r="A60" s="7"/>
      <c r="B60" s="7"/>
      <c r="C60" s="7"/>
      <c r="D60" s="7"/>
      <c r="E60" s="7"/>
      <c r="F60" s="7"/>
      <c r="G60" s="7"/>
      <c r="H60" s="7"/>
    </row>
    <row r="61" spans="1:8" ht="14.25" x14ac:dyDescent="0.3">
      <c r="A61" s="7"/>
      <c r="B61" s="7"/>
      <c r="C61" s="7"/>
      <c r="D61" s="7"/>
      <c r="E61" s="7"/>
      <c r="F61" s="7"/>
      <c r="G61" s="7"/>
      <c r="H61" s="7"/>
    </row>
    <row r="62" spans="1:8" ht="14.25" x14ac:dyDescent="0.3">
      <c r="A62" s="7"/>
      <c r="B62" s="7"/>
      <c r="C62" s="7"/>
      <c r="D62" s="7"/>
      <c r="E62" s="7"/>
      <c r="F62" s="7"/>
      <c r="G62" s="7"/>
      <c r="H62" s="7"/>
    </row>
    <row r="63" spans="1:8" ht="14.25" x14ac:dyDescent="0.3">
      <c r="A63" s="7"/>
      <c r="B63" s="7"/>
      <c r="C63" s="7"/>
      <c r="D63" s="7"/>
      <c r="E63" s="7"/>
      <c r="F63" s="7"/>
      <c r="G63" s="7"/>
      <c r="H63" s="7"/>
    </row>
    <row r="64" spans="1:8" ht="14.25" x14ac:dyDescent="0.3">
      <c r="A64" s="7"/>
      <c r="B64" s="7"/>
      <c r="C64" s="7"/>
      <c r="D64" s="7"/>
      <c r="E64" s="7"/>
      <c r="F64" s="7"/>
      <c r="G64" s="7"/>
      <c r="H64" s="7"/>
    </row>
    <row r="65" spans="1:8" ht="14.25" x14ac:dyDescent="0.3">
      <c r="A65" s="7"/>
      <c r="B65" s="7"/>
      <c r="C65" s="7"/>
      <c r="D65" s="7"/>
      <c r="E65" s="7"/>
      <c r="F65" s="7"/>
      <c r="G65" s="7"/>
      <c r="H65" s="7"/>
    </row>
    <row r="66" spans="1:8" ht="14.25" x14ac:dyDescent="0.3">
      <c r="A66" s="7"/>
      <c r="B66" s="7"/>
      <c r="C66" s="7"/>
      <c r="D66" s="7"/>
      <c r="E66" s="7"/>
      <c r="F66" s="7"/>
      <c r="G66" s="7"/>
      <c r="H66" s="7"/>
    </row>
    <row r="67" spans="1:8" ht="14.25" x14ac:dyDescent="0.3">
      <c r="A67" s="7"/>
      <c r="B67" s="7"/>
      <c r="C67" s="7"/>
      <c r="D67" s="7"/>
      <c r="E67" s="7"/>
      <c r="F67" s="7"/>
      <c r="G67" s="7"/>
      <c r="H67" s="7"/>
    </row>
    <row r="68" spans="1:8" ht="14.25" x14ac:dyDescent="0.3">
      <c r="A68" s="5"/>
      <c r="B68" s="5"/>
      <c r="C68" s="7"/>
      <c r="D68" s="7"/>
      <c r="E68" s="11"/>
      <c r="F68" s="7"/>
      <c r="G68" s="7"/>
      <c r="H68" s="7"/>
    </row>
    <row r="69" spans="1:8" ht="14.25" x14ac:dyDescent="0.3">
      <c r="A69" s="17"/>
      <c r="B69" s="17"/>
      <c r="C69" s="18"/>
      <c r="D69" s="18"/>
      <c r="E69" s="19"/>
      <c r="F69" s="18"/>
      <c r="G69" s="20"/>
      <c r="H69" s="20"/>
    </row>
    <row r="70" spans="1:8" ht="14.25" x14ac:dyDescent="0.3">
      <c r="A70" s="6"/>
      <c r="B70" s="6"/>
      <c r="C70" s="17"/>
      <c r="D70" s="17"/>
      <c r="E70" s="21"/>
      <c r="F70" s="17"/>
      <c r="G70" s="17"/>
      <c r="H70" s="17"/>
    </row>
    <row r="71" spans="1:8" ht="14.25" x14ac:dyDescent="0.3">
      <c r="A71" s="17"/>
      <c r="B71" s="17"/>
      <c r="C71" s="17"/>
      <c r="D71" s="17"/>
      <c r="E71" s="21"/>
      <c r="F71" s="17"/>
      <c r="G71" s="17"/>
      <c r="H71" s="17"/>
    </row>
    <row r="72" spans="1:8" ht="14.25" x14ac:dyDescent="0.3">
      <c r="A72" s="17"/>
      <c r="B72" s="17"/>
      <c r="C72" s="17"/>
      <c r="D72" s="17"/>
      <c r="E72" s="21"/>
      <c r="F72" s="17"/>
      <c r="G72" s="17"/>
      <c r="H72" s="17"/>
    </row>
    <row r="73" spans="1:8" ht="14.25" x14ac:dyDescent="0.3">
      <c r="A73" s="17"/>
      <c r="B73" s="17"/>
      <c r="C73" s="17"/>
      <c r="D73" s="17"/>
      <c r="E73" s="21"/>
      <c r="F73" s="17"/>
      <c r="G73" s="17"/>
      <c r="H73" s="17"/>
    </row>
    <row r="74" spans="1:8" ht="14.25" x14ac:dyDescent="0.3">
      <c r="A74" s="17"/>
      <c r="B74" s="17"/>
      <c r="C74" s="17"/>
      <c r="D74" s="17"/>
      <c r="E74" s="21"/>
      <c r="F74" s="17"/>
      <c r="G74" s="17"/>
      <c r="H74" s="17"/>
    </row>
    <row r="75" spans="1:8" ht="14.25" x14ac:dyDescent="0.3">
      <c r="A75" s="17"/>
      <c r="B75" s="17"/>
      <c r="C75" s="17"/>
      <c r="D75" s="17"/>
      <c r="E75" s="21"/>
      <c r="F75" s="17"/>
      <c r="G75" s="17"/>
      <c r="H75" s="17"/>
    </row>
    <row r="76" spans="1:8" ht="14.25" x14ac:dyDescent="0.3">
      <c r="A76" s="17"/>
      <c r="B76" s="17"/>
      <c r="C76" s="17"/>
      <c r="D76" s="17"/>
      <c r="E76" s="21"/>
      <c r="F76" s="17"/>
      <c r="G76" s="17"/>
      <c r="H76" s="17"/>
    </row>
    <row r="77" spans="1:8" x14ac:dyDescent="0.2">
      <c r="A77" s="2"/>
      <c r="B77" s="2"/>
      <c r="C77" s="2"/>
      <c r="D77" s="2"/>
      <c r="E77" s="4"/>
      <c r="F77" s="2"/>
      <c r="G77" s="2"/>
      <c r="H77" s="2"/>
    </row>
    <row r="78" spans="1:8" x14ac:dyDescent="0.2">
      <c r="A78" s="2"/>
      <c r="B78" s="2"/>
      <c r="C78" s="2"/>
      <c r="D78" s="2"/>
      <c r="E78" s="4"/>
      <c r="F78" s="2"/>
      <c r="G78" s="2"/>
      <c r="H78" s="2"/>
    </row>
    <row r="79" spans="1:8" x14ac:dyDescent="0.2">
      <c r="A79" s="2"/>
      <c r="B79" s="2"/>
      <c r="C79" s="2"/>
      <c r="D79" s="2"/>
      <c r="E79" s="4"/>
      <c r="F79" s="2"/>
      <c r="G79" s="2"/>
      <c r="H79" s="2"/>
    </row>
    <row r="80" spans="1:8" x14ac:dyDescent="0.2">
      <c r="A80" s="2"/>
      <c r="B80" s="2"/>
      <c r="C80" s="2"/>
      <c r="D80" s="2"/>
      <c r="E80" s="4"/>
      <c r="F80" s="2"/>
      <c r="G80" s="2"/>
      <c r="H80" s="2"/>
    </row>
    <row r="81" spans="1:8" x14ac:dyDescent="0.2">
      <c r="A81" s="2"/>
      <c r="B81" s="2"/>
      <c r="C81" s="2"/>
      <c r="D81" s="2"/>
      <c r="E81" s="4"/>
      <c r="F81" s="2"/>
      <c r="G81" s="2"/>
      <c r="H81" s="2"/>
    </row>
    <row r="82" spans="1:8" x14ac:dyDescent="0.2">
      <c r="A82" s="2"/>
      <c r="B82" s="2"/>
      <c r="C82" s="2"/>
      <c r="D82" s="2"/>
      <c r="E82" s="4"/>
      <c r="F82" s="2"/>
      <c r="G82" s="2"/>
      <c r="H82" s="2"/>
    </row>
  </sheetData>
  <mergeCells count="10">
    <mergeCell ref="F7:G7"/>
    <mergeCell ref="C8:F8"/>
    <mergeCell ref="C12:F12"/>
    <mergeCell ref="C14:F14"/>
    <mergeCell ref="C16:F16"/>
    <mergeCell ref="C18:F18"/>
    <mergeCell ref="C20:F20"/>
    <mergeCell ref="C23:F23"/>
    <mergeCell ref="C30:F30"/>
    <mergeCell ref="C34:F34"/>
  </mergeCells>
  <printOptions gridLinesSet="0"/>
  <pageMargins left="0.59055118110236227" right="0.39370078740157483" top="0.59055118110236227" bottom="0.35433070866141736" header="0.19685039370078741" footer="0.15748031496062992"/>
  <pageSetup paperSize="9" orientation="landscape" horizontalDpi="300" r:id="rId1"/>
  <headerFooter alignWithMargins="0">
    <oddFooter>&amp;L&amp;"Century Gothic,Obyčejné"2016-12-12&amp;C&amp;"Century Gothic,Obyčejné"STRANA &amp;P/&amp;N&amp;R&amp;"Century Gothic,Obyčejné"REC SB - DVD - V 320 - 00 - 001 - 00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11</vt:i4>
      </vt:variant>
    </vt:vector>
  </HeadingPairs>
  <TitlesOfParts>
    <vt:vector size="13" baseType="lpstr">
      <vt:lpstr>Rekapitulace</vt:lpstr>
      <vt:lpstr>Položky</vt:lpstr>
      <vt:lpstr>Položky!Názvy_tisku</vt:lpstr>
      <vt:lpstr>Rekapitulace!Názvy_tisku</vt:lpstr>
      <vt:lpstr>Položky!Oblast_tisku</vt:lpstr>
      <vt:lpstr>Rekapitulace!Oblast_tisku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Zampachová Lenka</dc:creator>
  <cp:lastModifiedBy>Pavel</cp:lastModifiedBy>
  <cp:lastPrinted>2016-12-12T16:21:18Z</cp:lastPrinted>
  <dcterms:created xsi:type="dcterms:W3CDTF">2011-12-13T16:37:45Z</dcterms:created>
  <dcterms:modified xsi:type="dcterms:W3CDTF">2016-12-12T16:21:20Z</dcterms:modified>
</cp:coreProperties>
</file>